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第一批资金分配计划附表 (删除项目)" sheetId="2" state="hidden" r:id="rId1"/>
    <sheet name="第一批资金分配计划附表 (第一批)" sheetId="5" state="hidden" r:id="rId2"/>
    <sheet name="Sheet1" sheetId="6" r:id="rId3"/>
  </sheets>
  <definedNames>
    <definedName name="_xlnm._FilterDatabase" localSheetId="2" hidden="1">Sheet1!$A$4:$U$32</definedName>
    <definedName name="_xlnm._FilterDatabase" localSheetId="1" hidden="1">'第一批资金分配计划附表 (第一批)'!$A$1:$L$25</definedName>
    <definedName name="_xlnm._FilterDatabase" localSheetId="0" hidden="1">'第一批资金分配计划附表 (删除项目)'!#REF!</definedName>
    <definedName name="_xlnm.Print_Titles" localSheetId="1">'第一批资金分配计划附表 (第一批)'!$1:$3</definedName>
    <definedName name="_xlnm.Print_Titles" localSheetId="0">'第一批资金分配计划附表 (删除项目)'!$1:$3</definedName>
  </definedNames>
  <calcPr calcId="144525"/>
</workbook>
</file>

<file path=xl/sharedStrings.xml><?xml version="1.0" encoding="utf-8"?>
<sst xmlns="http://schemas.openxmlformats.org/spreadsheetml/2006/main" count="490" uniqueCount="254">
  <si>
    <t>兴庆区2024年度第一批财政衔接推进乡村振兴补助资金使用分配计划附表</t>
  </si>
  <si>
    <r>
      <rPr>
        <sz val="11"/>
        <rFont val="宋体"/>
        <charset val="134"/>
      </rPr>
      <t>单位：万元</t>
    </r>
  </si>
  <si>
    <t>项目名称</t>
  </si>
  <si>
    <t>项目类型</t>
  </si>
  <si>
    <t>建设性质</t>
  </si>
  <si>
    <t>项目实施地点</t>
  </si>
  <si>
    <t>项目建设单位</t>
  </si>
  <si>
    <t>类别</t>
  </si>
  <si>
    <t>项目内容</t>
  </si>
  <si>
    <t>项目概算总投资</t>
  </si>
  <si>
    <t>各乡镇上报资金</t>
  </si>
  <si>
    <t>其他资金（企业自筹、村集体入股等）</t>
  </si>
  <si>
    <t>建议安排资金</t>
  </si>
  <si>
    <t>备注</t>
  </si>
  <si>
    <t>合计</t>
  </si>
  <si>
    <t>通贵乡通西村1队、2队、3队农渠翻建项目</t>
  </si>
  <si>
    <t>农村基础设施</t>
  </si>
  <si>
    <t>新建</t>
  </si>
  <si>
    <t>通贵乡</t>
  </si>
  <si>
    <t>通贵乡人民政府</t>
  </si>
  <si>
    <t>对通西1队、2队、3队狭窄、凹陷、淌水不利的王家小渠、新开分渠、老陈渠进行翻建、重新砌护，含相关过路桥、涵等，长度1约3500米，为粮食种植完善基础设施。</t>
  </si>
  <si>
    <t>人大议案</t>
  </si>
  <si>
    <t>建议第一批安排</t>
  </si>
  <si>
    <t>月牙湖乡示范惠农高标准温室建设项目</t>
  </si>
  <si>
    <t>产业</t>
  </si>
  <si>
    <t>月牙湖乡</t>
  </si>
  <si>
    <t>月牙湖乡人民政府</t>
  </si>
  <si>
    <t>利用位于现代农业示范园区内的原澳中公司流转土地，新建100栋长120米，宽12米，高5.2米高标准设施温棚，每栋棚配套独立水电，配套园区道路。</t>
  </si>
  <si>
    <t>茂盛村农业产业融合示范园区提升工程</t>
  </si>
  <si>
    <t>掌政镇</t>
  </si>
  <si>
    <t>掌政镇人民政府</t>
  </si>
  <si>
    <t>1.利用农水局现有种植园区进行提升改造，由（乐乐树)企业主导特色果树种植，带动周边农户参与种植、储存、包装、销售，拓觅衣户增收渠道，提升村集体经济收入；2.对现有两栋钢结构日光温室进行提升改造新建一栋日光温室，铺设0.5米U型渠道250米，改造道路一条300米1200平方米，接入自来水管线，电路电线等。</t>
  </si>
  <si>
    <t>掌政镇春林村闽宁协作产业园区基础设施工程</t>
  </si>
  <si>
    <t>产业配套</t>
  </si>
  <si>
    <t>春林村闽宁协作产业园区渠道，长2600米，宽50米的农业灌溉毛渠进行砌护；约200平米土方平整。</t>
  </si>
  <si>
    <t>小额贷款贴息项目</t>
  </si>
  <si>
    <t>月牙湖乡、掌政镇、通贵乡、大新镇</t>
  </si>
  <si>
    <t>乡村振兴局</t>
  </si>
  <si>
    <t>由合作银行对建档立卡脱贫户和监测户进行评级授信，按照发展需求，对有能力、产业稳定的建档立卡脱贫户和监测户，提供贷款5万元。（期限12个月）全部实行免担保、免抵押、基准利率放贷、财政贴息的政策。贴息方式：农户先行付息，财政再予以贴息，财政贴息资金按季度到账。</t>
  </si>
  <si>
    <t>雨露计划补贴项目</t>
  </si>
  <si>
    <t>补贴</t>
  </si>
  <si>
    <t>补贴类项目</t>
  </si>
  <si>
    <t>为在校建档立卡脱贫户和监测户中、高职学生提供雨露计划补助，每生每学期2000元，每学年4000元。</t>
  </si>
  <si>
    <t>260万元：2024年全年补贴资金</t>
  </si>
  <si>
    <t>脱贫户、监测对象就业务工、自主创业补助</t>
  </si>
  <si>
    <t>年务工累计6个月以上且务工收入达到2万元以上的，给予一次性补助2000元/人；年务工收入达到3万元以上的，给予一次性补助3000元/人；年务工收入达到4万元以上的，给予一次性补助4000元/人；年务工收入达到5万元以上的，给予一次性补助5000元/人。</t>
  </si>
  <si>
    <t>440万元：2023年补贴</t>
  </si>
  <si>
    <t>140万元：2023年补贴</t>
  </si>
  <si>
    <t>兴庆区监测对象、脱贫劳动力外出务工一次性交通补贴项目</t>
  </si>
  <si>
    <t>对外出务工的脱贫户或监测对象（未消除风险）家庭劳动力分档给予一次性交通补贴。其中跨县、跨省连续稳定务工就业6个月以上分别给予400元和1200元一次性交通补贴。</t>
  </si>
  <si>
    <t>50万元：2023年补贴</t>
  </si>
  <si>
    <t>20万元：2023年补贴</t>
  </si>
  <si>
    <t>脱贫户及监测对象公益性岗位项目</t>
  </si>
  <si>
    <t>掌政镇、月牙湖乡</t>
  </si>
  <si>
    <t>人社局</t>
  </si>
  <si>
    <t>购买新增公益性岗位共计410个，1612*6=396.552</t>
  </si>
  <si>
    <t>396.552万元：2024年半年工资</t>
  </si>
  <si>
    <t>掌政镇掌政村道路硬化工程</t>
  </si>
  <si>
    <t>该路涉及本村14队农户，现为土路，遇雨天，泥泞不堪，给农户生产生活带来极大不便，现申请道路硬化，总长2000米，宽3米，涉及50户166人。</t>
  </si>
  <si>
    <t>掌政镇孔雀村一至五队园区道路提升改造工程</t>
  </si>
  <si>
    <t>孔雀村一、二、四、五队的菜棚路面泥泞，为解决老百姓的出行安全和方便，现预计修路6条，总长2600米。</t>
  </si>
  <si>
    <t>通贵乡通西村豆腐文化产业园配套项目</t>
  </si>
  <si>
    <t>产业配套基础设施</t>
  </si>
  <si>
    <t>续建</t>
  </si>
  <si>
    <t>进一步完善通贵乡通西村豆腐文化产业园区的基础配套设施，硬化园区主干道1条长180m宽6m，完善已建成的两栋厂房消防设备，排污管网1km、电力改造升级等必要的配套设施。</t>
  </si>
  <si>
    <t xml:space="preserve">  注：2024截止目前共收到中央衔接资金3605万元，其中欠发达国有林场巩固提升资金250万元，少数民族发展资金296万元，发展新型农村集体经济70万元。</t>
  </si>
  <si>
    <r>
      <rPr>
        <sz val="16"/>
        <rFont val="方正小标宋简体"/>
        <charset val="134"/>
      </rPr>
      <t>兴庆区</t>
    </r>
    <r>
      <rPr>
        <sz val="16"/>
        <rFont val="Times New Roman"/>
        <charset val="134"/>
      </rPr>
      <t>2024</t>
    </r>
    <r>
      <rPr>
        <sz val="16"/>
        <rFont val="方正小标宋简体"/>
        <charset val="134"/>
      </rPr>
      <t>年度第一批财政衔接推进乡村振兴补助资金使用分配计划附表</t>
    </r>
  </si>
  <si>
    <r>
      <rPr>
        <sz val="14"/>
        <rFont val="黑体"/>
        <charset val="134"/>
      </rPr>
      <t>单位：万元</t>
    </r>
  </si>
  <si>
    <t>序号</t>
  </si>
  <si>
    <r>
      <rPr>
        <sz val="14"/>
        <rFont val="黑体"/>
        <charset val="134"/>
      </rPr>
      <t>项目名称</t>
    </r>
  </si>
  <si>
    <r>
      <rPr>
        <sz val="14"/>
        <rFont val="黑体"/>
        <charset val="134"/>
      </rPr>
      <t>项目类型</t>
    </r>
  </si>
  <si>
    <r>
      <rPr>
        <sz val="14"/>
        <rFont val="黑体"/>
        <charset val="134"/>
      </rPr>
      <t>建设性质</t>
    </r>
  </si>
  <si>
    <r>
      <rPr>
        <sz val="14"/>
        <rFont val="黑体"/>
        <charset val="134"/>
      </rPr>
      <t>项目实施地点</t>
    </r>
  </si>
  <si>
    <r>
      <rPr>
        <sz val="14"/>
        <rFont val="黑体"/>
        <charset val="134"/>
      </rPr>
      <t>项目建设单位</t>
    </r>
  </si>
  <si>
    <r>
      <rPr>
        <sz val="14"/>
        <rFont val="黑体"/>
        <charset val="134"/>
      </rPr>
      <t>类别</t>
    </r>
  </si>
  <si>
    <r>
      <rPr>
        <sz val="14"/>
        <rFont val="黑体"/>
        <charset val="134"/>
      </rPr>
      <t>项目内容</t>
    </r>
  </si>
  <si>
    <r>
      <rPr>
        <sz val="14"/>
        <rFont val="黑体"/>
        <charset val="134"/>
      </rPr>
      <t>项目概算总投资</t>
    </r>
  </si>
  <si>
    <r>
      <rPr>
        <sz val="14"/>
        <rFont val="Times New Roman"/>
        <charset val="134"/>
      </rPr>
      <t>2024</t>
    </r>
    <r>
      <rPr>
        <sz val="14"/>
        <rFont val="黑体"/>
        <charset val="134"/>
      </rPr>
      <t>年第一批安排</t>
    </r>
  </si>
  <si>
    <r>
      <rPr>
        <sz val="14"/>
        <rFont val="黑体"/>
        <charset val="134"/>
      </rPr>
      <t>备注</t>
    </r>
  </si>
  <si>
    <t>进展</t>
  </si>
  <si>
    <t>4月底预计支付</t>
  </si>
  <si>
    <r>
      <rPr>
        <b/>
        <sz val="11"/>
        <rFont val="仿宋_GB2312"/>
        <charset val="134"/>
      </rPr>
      <t>小计</t>
    </r>
    <r>
      <rPr>
        <b/>
        <sz val="11"/>
        <rFont val="Times New Roman"/>
        <charset val="134"/>
      </rPr>
      <t>1</t>
    </r>
  </si>
  <si>
    <r>
      <rPr>
        <sz val="14"/>
        <rFont val="仿宋_GB2312"/>
        <charset val="134"/>
      </rPr>
      <t>月牙湖乡优质蜜瓜联农带农发展示范项目（农村产业融合发展示范园建设项目）</t>
    </r>
  </si>
  <si>
    <r>
      <rPr>
        <sz val="14"/>
        <rFont val="仿宋_GB2312"/>
        <charset val="134"/>
      </rPr>
      <t>产业</t>
    </r>
  </si>
  <si>
    <r>
      <rPr>
        <sz val="14"/>
        <rFont val="仿宋_GB2312"/>
        <charset val="134"/>
      </rPr>
      <t>续建</t>
    </r>
  </si>
  <si>
    <r>
      <rPr>
        <sz val="14"/>
        <rFont val="仿宋_GB2312"/>
        <charset val="134"/>
      </rPr>
      <t>月牙湖乡</t>
    </r>
  </si>
  <si>
    <r>
      <rPr>
        <sz val="14"/>
        <rFont val="仿宋_GB2312"/>
        <charset val="134"/>
      </rPr>
      <t>月牙湖乡人民政府</t>
    </r>
  </si>
  <si>
    <r>
      <rPr>
        <sz val="14"/>
        <rFont val="仿宋_GB2312"/>
        <charset val="134"/>
      </rPr>
      <t>产业及产业配套</t>
    </r>
  </si>
  <si>
    <r>
      <rPr>
        <sz val="14"/>
        <rFont val="仿宋_GB2312"/>
        <charset val="134"/>
      </rPr>
      <t>在月牙湖乡现代农业示范园区东北侧，蜜瓜三期基地北侧约</t>
    </r>
    <r>
      <rPr>
        <sz val="14"/>
        <rFont val="Times New Roman"/>
        <charset val="134"/>
      </rPr>
      <t>1200</t>
    </r>
    <r>
      <rPr>
        <sz val="14"/>
        <rFont val="仿宋_GB2312"/>
        <charset val="134"/>
      </rPr>
      <t>亩地上新建蜜瓜种植基地四期，建设连体拱棚</t>
    </r>
    <r>
      <rPr>
        <sz val="14"/>
        <rFont val="Times New Roman"/>
        <charset val="134"/>
      </rPr>
      <t>20</t>
    </r>
    <r>
      <rPr>
        <sz val="14"/>
        <rFont val="仿宋_GB2312"/>
        <charset val="134"/>
      </rPr>
      <t>栋，配套滴灌设施、蓄水池、园区道路、电力设施等。项目建成后将探索创新利益联结机制，开展</t>
    </r>
    <r>
      <rPr>
        <sz val="14"/>
        <rFont val="Times New Roman"/>
        <charset val="134"/>
      </rPr>
      <t>“</t>
    </r>
    <r>
      <rPr>
        <sz val="14"/>
        <rFont val="仿宋_GB2312"/>
        <charset val="134"/>
      </rPr>
      <t>企业</t>
    </r>
    <r>
      <rPr>
        <sz val="14"/>
        <rFont val="Times New Roman"/>
        <charset val="134"/>
      </rPr>
      <t>+</t>
    </r>
    <r>
      <rPr>
        <sz val="14"/>
        <rFont val="仿宋_GB2312"/>
        <charset val="134"/>
      </rPr>
      <t>家庭农场</t>
    </r>
    <r>
      <rPr>
        <sz val="14"/>
        <rFont val="Times New Roman"/>
        <charset val="134"/>
      </rPr>
      <t>+</t>
    </r>
    <r>
      <rPr>
        <sz val="14"/>
        <rFont val="仿宋_GB2312"/>
        <charset val="134"/>
      </rPr>
      <t>合作社</t>
    </r>
    <r>
      <rPr>
        <sz val="14"/>
        <rFont val="Times New Roman"/>
        <charset val="134"/>
      </rPr>
      <t>+</t>
    </r>
    <r>
      <rPr>
        <sz val="14"/>
        <rFont val="仿宋_GB2312"/>
        <charset val="134"/>
      </rPr>
      <t>同村连坐</t>
    </r>
    <r>
      <rPr>
        <sz val="14"/>
        <rFont val="Times New Roman"/>
        <charset val="134"/>
      </rPr>
      <t>”</t>
    </r>
    <r>
      <rPr>
        <sz val="14"/>
        <rFont val="仿宋_GB2312"/>
        <charset val="134"/>
      </rPr>
      <t>的农业产业化经营模式，以合作社为依托，农业生产类型的家庭农场在自愿基础上组成利益共同体的运行机制，在很大程度上实现农业产业化经营。所有设施由政府租用给企业使用，运营企业将拿出新建园区内产业运营净利润的</t>
    </r>
    <r>
      <rPr>
        <sz val="14"/>
        <rFont val="Times New Roman"/>
        <charset val="134"/>
      </rPr>
      <t>50%</t>
    </r>
    <r>
      <rPr>
        <sz val="14"/>
        <rFont val="仿宋_GB2312"/>
        <charset val="134"/>
      </rPr>
      <t>给予月牙湖乡</t>
    </r>
    <r>
      <rPr>
        <sz val="14"/>
        <rFont val="Times New Roman"/>
        <charset val="134"/>
      </rPr>
      <t>1900</t>
    </r>
    <r>
      <rPr>
        <sz val="14"/>
        <rFont val="仿宋_GB2312"/>
        <charset val="134"/>
      </rPr>
      <t>余户监测户、脱贫户保底分红，企业将保证每年至少为监测户、脱贫户户均分红</t>
    </r>
    <r>
      <rPr>
        <sz val="14"/>
        <rFont val="Times New Roman"/>
        <charset val="134"/>
      </rPr>
      <t>2100</t>
    </r>
    <r>
      <rPr>
        <sz val="14"/>
        <rFont val="仿宋_GB2312"/>
        <charset val="134"/>
      </rPr>
      <t>元。促使移民群众深度嵌入产业发展，分享更多红利，实现持续稳定增收。</t>
    </r>
  </si>
  <si>
    <r>
      <rPr>
        <sz val="14"/>
        <rFont val="Times New Roman"/>
        <charset val="134"/>
      </rPr>
      <t>2023</t>
    </r>
    <r>
      <rPr>
        <sz val="14"/>
        <rFont val="仿宋_GB2312"/>
        <charset val="134"/>
      </rPr>
      <t>年共安排</t>
    </r>
    <r>
      <rPr>
        <sz val="14"/>
        <rFont val="Times New Roman"/>
        <charset val="134"/>
      </rPr>
      <t>2180</t>
    </r>
    <r>
      <rPr>
        <sz val="14"/>
        <rFont val="仿宋_GB2312"/>
        <charset val="134"/>
      </rPr>
      <t>万</t>
    </r>
  </si>
  <si>
    <r>
      <rPr>
        <sz val="14"/>
        <rFont val="Times New Roman"/>
        <charset val="134"/>
      </rPr>
      <t>3.10</t>
    </r>
    <r>
      <rPr>
        <sz val="14"/>
        <rFont val="仿宋_GB2312"/>
        <charset val="134"/>
      </rPr>
      <t>已复工</t>
    </r>
  </si>
  <si>
    <r>
      <rPr>
        <sz val="14"/>
        <rFont val="仿宋_GB2312"/>
        <charset val="134"/>
      </rPr>
      <t>兴庆区特色蜜瓜产业富农项目五期基础设施配套项目（农村产业融合发展示范园建设项目）</t>
    </r>
  </si>
  <si>
    <r>
      <rPr>
        <sz val="14"/>
        <rFont val="仿宋_GB2312"/>
        <charset val="134"/>
      </rPr>
      <t>新建</t>
    </r>
  </si>
  <si>
    <r>
      <rPr>
        <sz val="14"/>
        <rFont val="仿宋_GB2312"/>
        <charset val="134"/>
      </rPr>
      <t>进一步扩大蜜瓜产业规模，企业计划继续投资</t>
    </r>
    <r>
      <rPr>
        <sz val="14"/>
        <rFont val="Times New Roman"/>
        <charset val="134"/>
      </rPr>
      <t>5000</t>
    </r>
    <r>
      <rPr>
        <sz val="14"/>
        <rFont val="仿宋_GB2312"/>
        <charset val="134"/>
      </rPr>
      <t>万元实施蜜瓜五期项目，种植面积</t>
    </r>
    <r>
      <rPr>
        <sz val="14"/>
        <rFont val="Times New Roman"/>
        <charset val="134"/>
      </rPr>
      <t>2000</t>
    </r>
    <r>
      <rPr>
        <sz val="14"/>
        <rFont val="仿宋_GB2312"/>
        <charset val="134"/>
      </rPr>
      <t>余亩，月牙湖乡计划投资</t>
    </r>
    <r>
      <rPr>
        <sz val="14"/>
        <rFont val="Times New Roman"/>
        <charset val="134"/>
      </rPr>
      <t>800</t>
    </r>
    <r>
      <rPr>
        <sz val="14"/>
        <rFont val="仿宋_GB2312"/>
        <charset val="134"/>
      </rPr>
      <t>万配套铺设管道、新建蓄水池、砂石过滤器、变压器、生产道路、架空线路、库房、推肥间、及泵房等基础设施，保证五期蜜瓜项目的顺利运行。建成后该园区可带动移民长期务工</t>
    </r>
    <r>
      <rPr>
        <sz val="14"/>
        <rFont val="Times New Roman"/>
        <charset val="134"/>
      </rPr>
      <t>80</t>
    </r>
    <r>
      <rPr>
        <sz val="14"/>
        <rFont val="仿宋_GB2312"/>
        <charset val="134"/>
      </rPr>
      <t>余人，季节性务工</t>
    </r>
    <r>
      <rPr>
        <sz val="14"/>
        <rFont val="Times New Roman"/>
        <charset val="134"/>
      </rPr>
      <t>150</t>
    </r>
    <r>
      <rPr>
        <sz val="14"/>
        <rFont val="仿宋_GB2312"/>
        <charset val="134"/>
      </rPr>
      <t>余人，月人均务工收入约</t>
    </r>
    <r>
      <rPr>
        <sz val="14"/>
        <rFont val="Times New Roman"/>
        <charset val="134"/>
      </rPr>
      <t>4000</t>
    </r>
    <r>
      <rPr>
        <sz val="14"/>
        <rFont val="仿宋_GB2312"/>
        <charset val="134"/>
      </rPr>
      <t>元。</t>
    </r>
  </si>
  <si>
    <r>
      <rPr>
        <sz val="14"/>
        <rFont val="Times New Roman"/>
        <charset val="134"/>
      </rPr>
      <t>4</t>
    </r>
    <r>
      <rPr>
        <sz val="14"/>
        <rFont val="仿宋_GB2312"/>
        <charset val="134"/>
      </rPr>
      <t>月</t>
    </r>
    <r>
      <rPr>
        <sz val="14"/>
        <rFont val="Times New Roman"/>
        <charset val="134"/>
      </rPr>
      <t>16</t>
    </r>
    <r>
      <rPr>
        <sz val="14"/>
        <rFont val="仿宋_GB2312"/>
        <charset val="134"/>
      </rPr>
      <t>号开标</t>
    </r>
  </si>
  <si>
    <r>
      <rPr>
        <sz val="14"/>
        <rFont val="仿宋_GB2312"/>
        <charset val="134"/>
      </rPr>
      <t>月牙湖乡治沙林场现代化育种育苗中心二期建设项目（农村产业融合发展示范园建设项目）</t>
    </r>
  </si>
  <si>
    <r>
      <rPr>
        <sz val="14"/>
        <rFont val="仿宋_GB2312"/>
        <charset val="134"/>
      </rPr>
      <t>月牙湖乡治沙林场内</t>
    </r>
  </si>
  <si>
    <r>
      <rPr>
        <sz val="14"/>
        <rFont val="仿宋_GB2312"/>
        <charset val="134"/>
      </rPr>
      <t>月牙湖治沙林场</t>
    </r>
  </si>
  <si>
    <r>
      <rPr>
        <sz val="14"/>
        <rFont val="仿宋_GB2312"/>
        <charset val="134"/>
      </rPr>
      <t>建设育苗棚</t>
    </r>
    <r>
      <rPr>
        <sz val="14"/>
        <rFont val="Times New Roman"/>
        <charset val="134"/>
      </rPr>
      <t>3</t>
    </r>
    <r>
      <rPr>
        <sz val="14"/>
        <rFont val="仿宋_GB2312"/>
        <charset val="134"/>
      </rPr>
      <t>栋并配套水电外网工程，建棚面积</t>
    </r>
    <r>
      <rPr>
        <sz val="14"/>
        <rFont val="Times New Roman"/>
        <charset val="134"/>
      </rPr>
      <t>5600</t>
    </r>
    <r>
      <rPr>
        <sz val="14"/>
        <rFont val="宋体"/>
        <charset val="134"/>
      </rPr>
      <t>㎡</t>
    </r>
    <r>
      <rPr>
        <sz val="14"/>
        <rFont val="仿宋_GB2312"/>
        <charset val="134"/>
      </rPr>
      <t>，园区内配套混凝土路面。项目建成后能够进一步提升农业园区育苗育种能力，延长现代农业产业链，预计提供</t>
    </r>
    <r>
      <rPr>
        <sz val="14"/>
        <rFont val="Times New Roman"/>
        <charset val="134"/>
      </rPr>
      <t>20</t>
    </r>
    <r>
      <rPr>
        <sz val="14"/>
        <rFont val="仿宋_GB2312"/>
        <charset val="134"/>
      </rPr>
      <t>个就业岗位，年增收</t>
    </r>
    <r>
      <rPr>
        <sz val="14"/>
        <rFont val="Times New Roman"/>
        <charset val="134"/>
      </rPr>
      <t>2</t>
    </r>
    <r>
      <rPr>
        <sz val="14"/>
        <rFont val="仿宋_GB2312"/>
        <charset val="134"/>
      </rPr>
      <t>万元。</t>
    </r>
  </si>
  <si>
    <r>
      <rPr>
        <sz val="14"/>
        <rFont val="仿宋_GB2312"/>
        <charset val="134"/>
      </rPr>
      <t>欠发达国有林场巩固提升资金</t>
    </r>
    <r>
      <rPr>
        <sz val="14"/>
        <rFont val="Times New Roman"/>
        <charset val="134"/>
      </rPr>
      <t>250</t>
    </r>
    <r>
      <rPr>
        <sz val="14"/>
        <rFont val="仿宋_GB2312"/>
        <charset val="134"/>
      </rPr>
      <t>万元</t>
    </r>
  </si>
  <si>
    <r>
      <rPr>
        <sz val="14"/>
        <rFont val="Times New Roman"/>
        <charset val="134"/>
      </rPr>
      <t>4</t>
    </r>
    <r>
      <rPr>
        <sz val="14"/>
        <rFont val="仿宋_GB2312"/>
        <charset val="134"/>
      </rPr>
      <t>月</t>
    </r>
    <r>
      <rPr>
        <sz val="14"/>
        <rFont val="Times New Roman"/>
        <charset val="134"/>
      </rPr>
      <t>3</t>
    </r>
    <r>
      <rPr>
        <sz val="14"/>
        <rFont val="仿宋_GB2312"/>
        <charset val="134"/>
      </rPr>
      <t>号进场施工</t>
    </r>
  </si>
  <si>
    <r>
      <rPr>
        <sz val="14"/>
        <rFont val="仿宋_GB2312"/>
        <charset val="134"/>
      </rPr>
      <t>通贵乡通北村蟹田米加工项目</t>
    </r>
  </si>
  <si>
    <r>
      <rPr>
        <sz val="14"/>
        <rFont val="仿宋_GB2312"/>
        <charset val="134"/>
      </rPr>
      <t>通贵乡</t>
    </r>
  </si>
  <si>
    <r>
      <rPr>
        <sz val="14"/>
        <rFont val="仿宋_GB2312"/>
        <charset val="134"/>
      </rPr>
      <t>通贵乡人民政府</t>
    </r>
  </si>
  <si>
    <r>
      <rPr>
        <sz val="14"/>
        <rFont val="仿宋_GB2312"/>
        <charset val="134"/>
      </rPr>
      <t>项目计划在通北村原</t>
    </r>
    <r>
      <rPr>
        <sz val="14"/>
        <rFont val="Times New Roman"/>
        <charset val="134"/>
      </rPr>
      <t>4</t>
    </r>
    <r>
      <rPr>
        <sz val="14"/>
        <rFont val="仿宋_GB2312"/>
        <charset val="134"/>
      </rPr>
      <t>组拆迁安置空闲用地</t>
    </r>
    <r>
      <rPr>
        <sz val="14"/>
        <rFont val="Times New Roman"/>
        <charset val="134"/>
      </rPr>
      <t>2254</t>
    </r>
    <r>
      <rPr>
        <sz val="14"/>
        <rFont val="宋体"/>
        <charset val="134"/>
      </rPr>
      <t>㎡</t>
    </r>
    <r>
      <rPr>
        <sz val="14"/>
        <rFont val="仿宋_GB2312"/>
        <charset val="134"/>
      </rPr>
      <t>（</t>
    </r>
    <r>
      <rPr>
        <sz val="14"/>
        <rFont val="Times New Roman"/>
        <charset val="134"/>
      </rPr>
      <t>3.38</t>
    </r>
    <r>
      <rPr>
        <sz val="14"/>
        <rFont val="仿宋_GB2312"/>
        <charset val="134"/>
      </rPr>
      <t>亩）上新建加工车间</t>
    </r>
    <r>
      <rPr>
        <sz val="14"/>
        <rFont val="Times New Roman"/>
        <charset val="134"/>
      </rPr>
      <t>376</t>
    </r>
    <r>
      <rPr>
        <sz val="14"/>
        <rFont val="仿宋_GB2312"/>
        <charset val="134"/>
      </rPr>
      <t>平方米、院子硬化</t>
    </r>
    <r>
      <rPr>
        <sz val="14"/>
        <rFont val="Times New Roman"/>
        <charset val="134"/>
      </rPr>
      <t>935</t>
    </r>
    <r>
      <rPr>
        <sz val="14"/>
        <rFont val="仿宋_GB2312"/>
        <charset val="134"/>
      </rPr>
      <t>平方米作为晒场，室外电气外网及给排水外网的建设。项目经营以合作企业为主，村民入股、年底分红形式，合作企业以技术、原材料和一定资金入股，村委会负责日常运行、管理和销售等。每年村集体以股本进行分红，预期收益</t>
    </r>
    <r>
      <rPr>
        <sz val="14"/>
        <rFont val="Times New Roman"/>
        <charset val="134"/>
      </rPr>
      <t>10</t>
    </r>
    <r>
      <rPr>
        <sz val="14"/>
        <rFont val="仿宋_GB2312"/>
        <charset val="134"/>
      </rPr>
      <t>至</t>
    </r>
    <r>
      <rPr>
        <sz val="14"/>
        <rFont val="Times New Roman"/>
        <charset val="134"/>
      </rPr>
      <t>15</t>
    </r>
    <r>
      <rPr>
        <sz val="14"/>
        <rFont val="仿宋_GB2312"/>
        <charset val="134"/>
      </rPr>
      <t>万元，带动周边部分农户就业，每月可增加收入</t>
    </r>
    <r>
      <rPr>
        <sz val="14"/>
        <rFont val="Times New Roman"/>
        <charset val="134"/>
      </rPr>
      <t>4000</t>
    </r>
    <r>
      <rPr>
        <sz val="14"/>
        <rFont val="仿宋_GB2312"/>
        <charset val="134"/>
      </rPr>
      <t>元，以此壮大村集体经济，实现村集体经济倍增目标。</t>
    </r>
  </si>
  <si>
    <r>
      <rPr>
        <sz val="14"/>
        <rFont val="仿宋_GB2312"/>
        <charset val="134"/>
      </rPr>
      <t>中央少数民族发展任务资金</t>
    </r>
    <r>
      <rPr>
        <sz val="14"/>
        <rFont val="Times New Roman"/>
        <charset val="134"/>
      </rPr>
      <t>150</t>
    </r>
    <r>
      <rPr>
        <sz val="14"/>
        <rFont val="仿宋_GB2312"/>
        <charset val="134"/>
      </rPr>
      <t>万元</t>
    </r>
  </si>
  <si>
    <r>
      <rPr>
        <sz val="14"/>
        <rFont val="仿宋_GB2312"/>
        <charset val="134"/>
      </rPr>
      <t>通贵乡蟹田米项目</t>
    </r>
    <r>
      <rPr>
        <sz val="14"/>
        <rFont val="Times New Roman"/>
        <charset val="134"/>
      </rPr>
      <t>4</t>
    </r>
    <r>
      <rPr>
        <sz val="14"/>
        <rFont val="仿宋_GB2312"/>
        <charset val="134"/>
      </rPr>
      <t>月</t>
    </r>
    <r>
      <rPr>
        <sz val="14"/>
        <rFont val="Times New Roman"/>
        <charset val="134"/>
      </rPr>
      <t>29</t>
    </r>
    <r>
      <rPr>
        <sz val="14"/>
        <rFont val="仿宋_GB2312"/>
        <charset val="134"/>
      </rPr>
      <t>号开标，</t>
    </r>
    <r>
      <rPr>
        <sz val="14"/>
        <rFont val="Times New Roman"/>
        <charset val="134"/>
      </rPr>
      <t>5</t>
    </r>
    <r>
      <rPr>
        <sz val="14"/>
        <rFont val="仿宋_GB2312"/>
        <charset val="134"/>
      </rPr>
      <t>月初进场</t>
    </r>
  </si>
  <si>
    <r>
      <rPr>
        <sz val="14"/>
        <rFont val="仿宋_GB2312"/>
        <charset val="134"/>
      </rPr>
      <t>大新村肉牛养殖产业融合发展示范村建设项目（农村产业融合发展示范园建设项目）</t>
    </r>
  </si>
  <si>
    <r>
      <rPr>
        <sz val="14"/>
        <rFont val="仿宋_GB2312"/>
        <charset val="134"/>
      </rPr>
      <t>大新镇人民政府</t>
    </r>
  </si>
  <si>
    <r>
      <rPr>
        <sz val="14"/>
        <rFont val="仿宋_GB2312"/>
        <charset val="134"/>
      </rPr>
      <t>大新镇三兴益农肉牛养殖场，是由大新镇党委牵头，以大新村与新水桥、新渠稍村三村联建成立养殖合作社发动村民入股养牛，壮大村集体经济带动村民增收致富。目前牛场入栏</t>
    </r>
    <r>
      <rPr>
        <sz val="14"/>
        <rFont val="Times New Roman"/>
        <charset val="134"/>
      </rPr>
      <t>530</t>
    </r>
    <r>
      <rPr>
        <sz val="14"/>
        <rFont val="仿宋_GB2312"/>
        <charset val="134"/>
      </rPr>
      <t>头，现需扩大养殖规模，新建牛舍</t>
    </r>
    <r>
      <rPr>
        <sz val="14"/>
        <rFont val="Times New Roman"/>
        <charset val="134"/>
      </rPr>
      <t>3</t>
    </r>
    <r>
      <rPr>
        <sz val="14"/>
        <rFont val="仿宋_GB2312"/>
        <charset val="134"/>
      </rPr>
      <t>栋，占地面积</t>
    </r>
    <r>
      <rPr>
        <sz val="14"/>
        <rFont val="Times New Roman"/>
        <charset val="134"/>
      </rPr>
      <t>11848m2</t>
    </r>
    <r>
      <rPr>
        <sz val="14"/>
        <rFont val="仿宋_GB2312"/>
        <charset val="134"/>
      </rPr>
      <t>，牛舍建筑面积</t>
    </r>
    <r>
      <rPr>
        <sz val="14"/>
        <rFont val="Times New Roman"/>
        <charset val="134"/>
      </rPr>
      <t>3754m2</t>
    </r>
    <r>
      <rPr>
        <sz val="14"/>
        <rFont val="仿宋_GB2312"/>
        <charset val="134"/>
      </rPr>
      <t>，运动场占地面积</t>
    </r>
    <r>
      <rPr>
        <sz val="14"/>
        <rFont val="Times New Roman"/>
        <charset val="134"/>
      </rPr>
      <t>10769m2</t>
    </r>
    <r>
      <rPr>
        <sz val="14"/>
        <rFont val="仿宋_GB2312"/>
        <charset val="134"/>
      </rPr>
      <t>；道路硬化</t>
    </r>
    <r>
      <rPr>
        <sz val="14"/>
        <rFont val="Times New Roman"/>
        <charset val="134"/>
      </rPr>
      <t>1550m2</t>
    </r>
    <r>
      <rPr>
        <sz val="14"/>
        <rFont val="仿宋_GB2312"/>
        <charset val="134"/>
      </rPr>
      <t>、场地硬化</t>
    </r>
    <r>
      <rPr>
        <sz val="14"/>
        <rFont val="Times New Roman"/>
        <charset val="134"/>
      </rPr>
      <t>390m2</t>
    </r>
    <r>
      <rPr>
        <sz val="14"/>
        <rFont val="仿宋_GB2312"/>
        <charset val="134"/>
      </rPr>
      <t>。</t>
    </r>
    <r>
      <rPr>
        <sz val="14"/>
        <rFont val="Times New Roman"/>
        <charset val="134"/>
      </rPr>
      <t>24</t>
    </r>
    <r>
      <rPr>
        <sz val="14"/>
        <rFont val="仿宋_GB2312"/>
        <charset val="134"/>
      </rPr>
      <t>年预计肉牛存栏量达到</t>
    </r>
    <r>
      <rPr>
        <sz val="14"/>
        <rFont val="Times New Roman"/>
        <charset val="134"/>
      </rPr>
      <t>1000</t>
    </r>
    <r>
      <rPr>
        <sz val="14"/>
        <rFont val="仿宋_GB2312"/>
        <charset val="134"/>
      </rPr>
      <t>头，预计村集体经济增收</t>
    </r>
    <r>
      <rPr>
        <sz val="14"/>
        <rFont val="Times New Roman"/>
        <charset val="134"/>
      </rPr>
      <t>30</t>
    </r>
    <r>
      <rPr>
        <sz val="14"/>
        <rFont val="仿宋_GB2312"/>
        <charset val="134"/>
      </rPr>
      <t>万元，带动</t>
    </r>
    <r>
      <rPr>
        <sz val="14"/>
        <rFont val="Times New Roman"/>
        <charset val="134"/>
      </rPr>
      <t>120</t>
    </r>
    <r>
      <rPr>
        <sz val="14"/>
        <rFont val="仿宋_GB2312"/>
        <charset val="134"/>
      </rPr>
      <t>户村民增收</t>
    </r>
    <r>
      <rPr>
        <sz val="14"/>
        <rFont val="Times New Roman"/>
        <charset val="134"/>
      </rPr>
      <t>90</t>
    </r>
    <r>
      <rPr>
        <sz val="14"/>
        <rFont val="仿宋_GB2312"/>
        <charset val="134"/>
      </rPr>
      <t>万元。</t>
    </r>
  </si>
  <si>
    <r>
      <rPr>
        <sz val="14"/>
        <rFont val="仿宋_GB2312"/>
        <charset val="134"/>
      </rPr>
      <t>中央少数民族发展任务资金</t>
    </r>
    <r>
      <rPr>
        <sz val="14"/>
        <rFont val="Times New Roman"/>
        <charset val="134"/>
      </rPr>
      <t>146</t>
    </r>
    <r>
      <rPr>
        <sz val="14"/>
        <rFont val="仿宋_GB2312"/>
        <charset val="134"/>
      </rPr>
      <t>万元</t>
    </r>
  </si>
  <si>
    <r>
      <rPr>
        <sz val="14"/>
        <rFont val="Times New Roman"/>
        <charset val="134"/>
      </rPr>
      <t>3</t>
    </r>
    <r>
      <rPr>
        <sz val="14"/>
        <rFont val="仿宋_GB2312"/>
        <charset val="134"/>
      </rPr>
      <t>月底已进场施工</t>
    </r>
  </si>
  <si>
    <r>
      <rPr>
        <sz val="14"/>
        <rFont val="仿宋_GB2312"/>
        <charset val="134"/>
      </rPr>
      <t>宁夏利用亚洲开发银行贷款黄河流域绿色农田建设和农业高质量发展项目（农村产业融合发展示范园建设项目）</t>
    </r>
  </si>
  <si>
    <r>
      <rPr>
        <sz val="14"/>
        <rFont val="仿宋_GB2312"/>
        <charset val="134"/>
      </rPr>
      <t>农业农村和水务局</t>
    </r>
  </si>
  <si>
    <r>
      <rPr>
        <sz val="14"/>
        <rFont val="仿宋_GB2312"/>
        <charset val="134"/>
      </rPr>
      <t>项目位于月牙湖乡现代农业示范园区北侧，实施平田整地、土壤改良、建设设施温室大棚（果蔬大棚</t>
    </r>
    <r>
      <rPr>
        <sz val="14"/>
        <rFont val="Times New Roman"/>
        <charset val="134"/>
      </rPr>
      <t>/</t>
    </r>
    <r>
      <rPr>
        <sz val="14"/>
        <rFont val="仿宋_GB2312"/>
        <charset val="134"/>
      </rPr>
      <t>温室）</t>
    </r>
    <r>
      <rPr>
        <sz val="14"/>
        <rFont val="Times New Roman"/>
        <charset val="134"/>
      </rPr>
      <t>31</t>
    </r>
    <r>
      <rPr>
        <sz val="14"/>
        <rFont val="仿宋_GB2312"/>
        <charset val="134"/>
      </rPr>
      <t>栋，扩大项目区温棚规模；配套滴灌系统、水肥一体化泵站、智能灌溉系统，提高灌溉水利用系数，达到精准施肥、节水的目的；配套建设物流园、冷链物流、农事体验项目、休闲观光体验项目、绿色农产品质量监督检测全系、绿色农产品可追溯体系，完善和延伸项目区产业链建设。</t>
    </r>
  </si>
  <si>
    <r>
      <rPr>
        <sz val="14"/>
        <rFont val="Times New Roman"/>
        <charset val="134"/>
      </rPr>
      <t>2023</t>
    </r>
    <r>
      <rPr>
        <sz val="14"/>
        <rFont val="仿宋_GB2312"/>
        <charset val="134"/>
      </rPr>
      <t>年中央衔接资金安排</t>
    </r>
    <r>
      <rPr>
        <sz val="14"/>
        <rFont val="Times New Roman"/>
        <charset val="134"/>
      </rPr>
      <t>700</t>
    </r>
    <r>
      <rPr>
        <sz val="14"/>
        <rFont val="仿宋_GB2312"/>
        <charset val="134"/>
      </rPr>
      <t>万元</t>
    </r>
  </si>
  <si>
    <r>
      <rPr>
        <sz val="14"/>
        <rFont val="Times New Roman"/>
        <charset val="134"/>
      </rPr>
      <t>3</t>
    </r>
    <r>
      <rPr>
        <sz val="14"/>
        <rFont val="仿宋_GB2312"/>
        <charset val="134"/>
      </rPr>
      <t>月</t>
    </r>
    <r>
      <rPr>
        <sz val="14"/>
        <rFont val="Times New Roman"/>
        <charset val="134"/>
      </rPr>
      <t>15</t>
    </r>
    <r>
      <rPr>
        <sz val="14"/>
        <rFont val="仿宋_GB2312"/>
        <charset val="134"/>
      </rPr>
      <t>日已复工</t>
    </r>
  </si>
  <si>
    <r>
      <rPr>
        <sz val="14"/>
        <rFont val="仿宋_GB2312"/>
        <charset val="134"/>
      </rPr>
      <t>掌政镇洼路村农业产业园提升改造项目</t>
    </r>
  </si>
  <si>
    <r>
      <rPr>
        <sz val="14"/>
        <rFont val="仿宋_GB2312"/>
        <charset val="134"/>
      </rPr>
      <t>掌政镇</t>
    </r>
  </si>
  <si>
    <r>
      <rPr>
        <sz val="14"/>
        <rFont val="仿宋_GB2312"/>
        <charset val="134"/>
      </rPr>
      <t>掌政镇人民政府</t>
    </r>
  </si>
  <si>
    <r>
      <rPr>
        <sz val="14"/>
        <rFont val="仿宋_GB2312"/>
        <charset val="134"/>
      </rPr>
      <t>对掌政镇洼路村</t>
    </r>
    <r>
      <rPr>
        <sz val="14"/>
        <rFont val="Times New Roman"/>
        <charset val="134"/>
      </rPr>
      <t>2014</t>
    </r>
    <r>
      <rPr>
        <sz val="14"/>
        <rFont val="仿宋_GB2312"/>
        <charset val="134"/>
      </rPr>
      <t>年用村集体经济在花溪谷园区内投资建设的</t>
    </r>
    <r>
      <rPr>
        <sz val="14"/>
        <rFont val="Times New Roman"/>
        <charset val="134"/>
      </rPr>
      <t>26</t>
    </r>
    <r>
      <rPr>
        <sz val="14"/>
        <rFont val="仿宋_GB2312"/>
        <charset val="134"/>
      </rPr>
      <t>栋二代温棚钢架、棉被、棚膜、后墙、沟渠等基础设施进行提升改造。改造升级后进行名特优蔬菜种植、新品种果疏培育种植等，提升品牌影响力，为推动农业转型升级、提质增效提供有力支撑，形成</t>
    </r>
    <r>
      <rPr>
        <sz val="14"/>
        <rFont val="Times New Roman"/>
        <charset val="134"/>
      </rPr>
      <t>“</t>
    </r>
    <r>
      <rPr>
        <sz val="14"/>
        <rFont val="仿宋_GB2312"/>
        <charset val="134"/>
      </rPr>
      <t>党支部</t>
    </r>
    <r>
      <rPr>
        <sz val="14"/>
        <rFont val="Times New Roman"/>
        <charset val="134"/>
      </rPr>
      <t>+</t>
    </r>
    <r>
      <rPr>
        <sz val="14"/>
        <rFont val="仿宋_GB2312"/>
        <charset val="134"/>
      </rPr>
      <t>合作社</t>
    </r>
    <r>
      <rPr>
        <sz val="14"/>
        <rFont val="Times New Roman"/>
        <charset val="134"/>
      </rPr>
      <t>+</t>
    </r>
    <r>
      <rPr>
        <sz val="14"/>
        <rFont val="仿宋_GB2312"/>
        <charset val="134"/>
      </rPr>
      <t>农户</t>
    </r>
    <r>
      <rPr>
        <sz val="14"/>
        <rFont val="Times New Roman"/>
        <charset val="134"/>
      </rPr>
      <t>+</t>
    </r>
    <r>
      <rPr>
        <sz val="14"/>
        <rFont val="仿宋_GB2312"/>
        <charset val="134"/>
      </rPr>
      <t>企业</t>
    </r>
    <r>
      <rPr>
        <sz val="14"/>
        <rFont val="Times New Roman"/>
        <charset val="134"/>
      </rPr>
      <t>”</t>
    </r>
    <r>
      <rPr>
        <sz val="14"/>
        <rFont val="仿宋_GB2312"/>
        <charset val="134"/>
      </rPr>
      <t>的模式和联农带农机制，每年预计增加村集体收入</t>
    </r>
    <r>
      <rPr>
        <sz val="14"/>
        <rFont val="Times New Roman"/>
        <charset val="134"/>
      </rPr>
      <t>30</t>
    </r>
    <r>
      <rPr>
        <sz val="14"/>
        <rFont val="仿宋_GB2312"/>
        <charset val="134"/>
      </rPr>
      <t>万元，提供务工岗位</t>
    </r>
    <r>
      <rPr>
        <sz val="14"/>
        <rFont val="Times New Roman"/>
        <charset val="134"/>
      </rPr>
      <t>60</t>
    </r>
    <r>
      <rPr>
        <sz val="14"/>
        <rFont val="仿宋_GB2312"/>
        <charset val="134"/>
      </rPr>
      <t>余个，季节性务工</t>
    </r>
    <r>
      <rPr>
        <sz val="14"/>
        <rFont val="Times New Roman"/>
        <charset val="134"/>
      </rPr>
      <t>130</t>
    </r>
    <r>
      <rPr>
        <sz val="14"/>
        <rFont val="仿宋_GB2312"/>
        <charset val="134"/>
      </rPr>
      <t>个，带动村民增收。</t>
    </r>
  </si>
  <si>
    <r>
      <rPr>
        <sz val="14"/>
        <rFont val="仿宋_GB2312"/>
        <charset val="134"/>
      </rPr>
      <t>发展新型农村集体经济</t>
    </r>
    <r>
      <rPr>
        <sz val="14"/>
        <rFont val="Times New Roman"/>
        <charset val="134"/>
      </rPr>
      <t>100</t>
    </r>
    <r>
      <rPr>
        <sz val="14"/>
        <rFont val="仿宋_GB2312"/>
        <charset val="134"/>
      </rPr>
      <t>万元</t>
    </r>
  </si>
  <si>
    <r>
      <rPr>
        <sz val="14"/>
        <rFont val="仿宋_GB2312"/>
        <charset val="134"/>
      </rPr>
      <t>项目</t>
    </r>
    <r>
      <rPr>
        <sz val="14"/>
        <rFont val="Times New Roman"/>
        <charset val="134"/>
      </rPr>
      <t>4</t>
    </r>
    <r>
      <rPr>
        <sz val="14"/>
        <rFont val="仿宋_GB2312"/>
        <charset val="134"/>
      </rPr>
      <t>月</t>
    </r>
    <r>
      <rPr>
        <sz val="14"/>
        <rFont val="Times New Roman"/>
        <charset val="134"/>
      </rPr>
      <t>8</t>
    </r>
    <r>
      <rPr>
        <sz val="14"/>
        <rFont val="仿宋_GB2312"/>
        <charset val="134"/>
      </rPr>
      <t>日已开工</t>
    </r>
  </si>
  <si>
    <r>
      <rPr>
        <sz val="14"/>
        <rFont val="仿宋_GB2312"/>
        <charset val="134"/>
      </rPr>
      <t>掌政镇乡村振兴就业创业基地基础设施配套工程</t>
    </r>
  </si>
  <si>
    <r>
      <rPr>
        <sz val="14"/>
        <rFont val="仿宋_GB2312"/>
        <charset val="134"/>
      </rPr>
      <t>产业配套</t>
    </r>
  </si>
  <si>
    <r>
      <rPr>
        <sz val="14"/>
        <rFont val="仿宋_GB2312"/>
        <charset val="134"/>
      </rPr>
      <t>在乡村振兴就业创业基地配套室内设备和室外道路、铺装等基础设施，保障基地运转和管理。</t>
    </r>
  </si>
  <si>
    <r>
      <rPr>
        <sz val="14"/>
        <rFont val="Times New Roman"/>
        <charset val="134"/>
      </rPr>
      <t>2023</t>
    </r>
    <r>
      <rPr>
        <sz val="14"/>
        <rFont val="仿宋_GB2312"/>
        <charset val="134"/>
      </rPr>
      <t>年已安排资金</t>
    </r>
    <r>
      <rPr>
        <sz val="14"/>
        <rFont val="Times New Roman"/>
        <charset val="134"/>
      </rPr>
      <t>115.69</t>
    </r>
    <r>
      <rPr>
        <sz val="14"/>
        <rFont val="仿宋_GB2312"/>
        <charset val="134"/>
      </rPr>
      <t>万元</t>
    </r>
  </si>
  <si>
    <r>
      <rPr>
        <sz val="14"/>
        <rFont val="仿宋_GB2312"/>
        <charset val="134"/>
      </rPr>
      <t>项目</t>
    </r>
    <r>
      <rPr>
        <sz val="14"/>
        <rFont val="Times New Roman"/>
        <charset val="134"/>
      </rPr>
      <t>3</t>
    </r>
    <r>
      <rPr>
        <sz val="14"/>
        <rFont val="仿宋_GB2312"/>
        <charset val="134"/>
      </rPr>
      <t>月</t>
    </r>
    <r>
      <rPr>
        <sz val="14"/>
        <rFont val="Times New Roman"/>
        <charset val="134"/>
      </rPr>
      <t>20</t>
    </r>
    <r>
      <rPr>
        <sz val="14"/>
        <rFont val="仿宋_GB2312"/>
        <charset val="134"/>
      </rPr>
      <t>日已复工</t>
    </r>
  </si>
  <si>
    <r>
      <rPr>
        <sz val="14"/>
        <rFont val="仿宋_GB2312"/>
        <charset val="134"/>
      </rPr>
      <t>掌政镇掌政村道路硬化及渠道砌护工程</t>
    </r>
  </si>
  <si>
    <r>
      <rPr>
        <sz val="14"/>
        <rFont val="仿宋_GB2312"/>
        <charset val="134"/>
      </rPr>
      <t>该路涉及掌政镇掌政村</t>
    </r>
    <r>
      <rPr>
        <sz val="14"/>
        <rFont val="Times New Roman"/>
        <charset val="134"/>
      </rPr>
      <t>14</t>
    </r>
    <r>
      <rPr>
        <sz val="14"/>
        <rFont val="仿宋_GB2312"/>
        <charset val="134"/>
      </rPr>
      <t>队农户，现为土路，遇雨天，泥泞不堪，给农户生产生活带来极大不便，涉及</t>
    </r>
    <r>
      <rPr>
        <sz val="14"/>
        <rFont val="Times New Roman"/>
        <charset val="134"/>
      </rPr>
      <t>50</t>
    </r>
    <r>
      <rPr>
        <sz val="14"/>
        <rFont val="仿宋_GB2312"/>
        <charset val="134"/>
      </rPr>
      <t>户</t>
    </r>
    <r>
      <rPr>
        <sz val="14"/>
        <rFont val="Times New Roman"/>
        <charset val="134"/>
      </rPr>
      <t>166</t>
    </r>
    <r>
      <rPr>
        <sz val="14"/>
        <rFont val="仿宋_GB2312"/>
        <charset val="134"/>
      </rPr>
      <t>人。计划对道路路面混凝土硬化，硬化厚度</t>
    </r>
    <r>
      <rPr>
        <sz val="14"/>
        <rFont val="Times New Roman"/>
        <charset val="134"/>
      </rPr>
      <t>20</t>
    </r>
    <r>
      <rPr>
        <sz val="14"/>
        <rFont val="仿宋_GB2312"/>
        <charset val="134"/>
      </rPr>
      <t>公分，硬化宽度</t>
    </r>
    <r>
      <rPr>
        <sz val="14"/>
        <rFont val="Times New Roman"/>
        <charset val="134"/>
      </rPr>
      <t>3</t>
    </r>
    <r>
      <rPr>
        <sz val="14"/>
        <rFont val="仿宋_GB2312"/>
        <charset val="134"/>
      </rPr>
      <t>米，硬化长度</t>
    </r>
    <r>
      <rPr>
        <sz val="14"/>
        <rFont val="Times New Roman"/>
        <charset val="134"/>
      </rPr>
      <t>1140</t>
    </r>
    <r>
      <rPr>
        <sz val="14"/>
        <rFont val="仿宋_GB2312"/>
        <charset val="134"/>
      </rPr>
      <t>余米。对</t>
    </r>
    <r>
      <rPr>
        <sz val="14"/>
        <rFont val="Times New Roman"/>
        <charset val="134"/>
      </rPr>
      <t>2308</t>
    </r>
    <r>
      <rPr>
        <sz val="14"/>
        <rFont val="仿宋_GB2312"/>
        <charset val="134"/>
      </rPr>
      <t>米渠道进行砌护，及渠口、闸门等进行维修更换。项目建成后，一方面便于周围</t>
    </r>
    <r>
      <rPr>
        <sz val="14"/>
        <rFont val="Times New Roman"/>
        <charset val="134"/>
      </rPr>
      <t>50</t>
    </r>
    <r>
      <rPr>
        <sz val="14"/>
        <rFont val="仿宋_GB2312"/>
        <charset val="134"/>
      </rPr>
      <t>余户农户开展农业生产，确保</t>
    </r>
    <r>
      <rPr>
        <sz val="14"/>
        <rFont val="Times New Roman"/>
        <charset val="134"/>
      </rPr>
      <t>300</t>
    </r>
    <r>
      <rPr>
        <sz val="14"/>
        <rFont val="仿宋_GB2312"/>
        <charset val="134"/>
      </rPr>
      <t>余亩土地生产经营；另一方面可以提升村容村貌并且提高设施配套率，推动村级产业项目协同发展，带动</t>
    </r>
    <r>
      <rPr>
        <sz val="14"/>
        <rFont val="Times New Roman"/>
        <charset val="134"/>
      </rPr>
      <t>14</t>
    </r>
    <r>
      <rPr>
        <sz val="14"/>
        <rFont val="仿宋_GB2312"/>
        <charset val="134"/>
      </rPr>
      <t>队农户增收，为乡村振兴工作注入新动能。</t>
    </r>
  </si>
  <si>
    <r>
      <rPr>
        <sz val="14"/>
        <rFont val="仿宋_GB2312"/>
        <charset val="134"/>
      </rPr>
      <t>项目</t>
    </r>
    <r>
      <rPr>
        <sz val="14"/>
        <rFont val="Times New Roman"/>
        <charset val="134"/>
      </rPr>
      <t>3</t>
    </r>
    <r>
      <rPr>
        <sz val="14"/>
        <rFont val="仿宋_GB2312"/>
        <charset val="134"/>
      </rPr>
      <t>月</t>
    </r>
    <r>
      <rPr>
        <sz val="14"/>
        <rFont val="Times New Roman"/>
        <charset val="134"/>
      </rPr>
      <t>30</t>
    </r>
    <r>
      <rPr>
        <sz val="14"/>
        <rFont val="仿宋_GB2312"/>
        <charset val="134"/>
      </rPr>
      <t>日已施工</t>
    </r>
  </si>
  <si>
    <r>
      <rPr>
        <sz val="14"/>
        <rFont val="仿宋_GB2312"/>
        <charset val="134"/>
      </rPr>
      <t>小额贷款贴息项目</t>
    </r>
  </si>
  <si>
    <r>
      <rPr>
        <sz val="14"/>
        <rFont val="仿宋_GB2312"/>
        <charset val="134"/>
      </rPr>
      <t>月牙湖乡、掌政镇、通贵乡、大新镇</t>
    </r>
  </si>
  <si>
    <r>
      <rPr>
        <sz val="14"/>
        <rFont val="仿宋_GB2312"/>
        <charset val="134"/>
      </rPr>
      <t>乡村振兴局</t>
    </r>
  </si>
  <si>
    <r>
      <rPr>
        <sz val="14"/>
        <rFont val="仿宋_GB2312"/>
        <charset val="134"/>
      </rPr>
      <t>由合作银行对建档立卡脱贫户和监测户进行评级授信，按照发展需求，对有能力、产业稳定的建档立卡脱贫户和监测户，提供贷款</t>
    </r>
    <r>
      <rPr>
        <sz val="14"/>
        <rFont val="Times New Roman"/>
        <charset val="134"/>
      </rPr>
      <t>5</t>
    </r>
    <r>
      <rPr>
        <sz val="14"/>
        <rFont val="仿宋_GB2312"/>
        <charset val="134"/>
      </rPr>
      <t>万元。期限</t>
    </r>
    <r>
      <rPr>
        <sz val="14"/>
        <rFont val="Times New Roman"/>
        <charset val="134"/>
      </rPr>
      <t>12</t>
    </r>
    <r>
      <rPr>
        <sz val="14"/>
        <rFont val="仿宋_GB2312"/>
        <charset val="134"/>
      </rPr>
      <t>个月全部实行免担保、免抵押、基准利率放贷、财政贴息的政策。贴息方式：农户先行付息，财政再予以贴息</t>
    </r>
    <r>
      <rPr>
        <sz val="14"/>
        <rFont val="Times New Roman"/>
        <charset val="134"/>
      </rPr>
      <t>80%</t>
    </r>
    <r>
      <rPr>
        <sz val="14"/>
        <rFont val="仿宋_GB2312"/>
        <charset val="134"/>
      </rPr>
      <t>，财政贴息资金按季度到账。</t>
    </r>
  </si>
  <si>
    <r>
      <rPr>
        <sz val="14"/>
        <rFont val="仿宋_GB2312"/>
        <charset val="134"/>
      </rPr>
      <t>正在推进中</t>
    </r>
  </si>
  <si>
    <r>
      <rPr>
        <b/>
        <sz val="11"/>
        <rFont val="仿宋_GB2312"/>
        <charset val="134"/>
      </rPr>
      <t>小计</t>
    </r>
    <r>
      <rPr>
        <b/>
        <sz val="11"/>
        <rFont val="Times New Roman"/>
        <charset val="134"/>
      </rPr>
      <t>2</t>
    </r>
  </si>
  <si>
    <r>
      <rPr>
        <sz val="14"/>
        <rFont val="仿宋_GB2312"/>
        <charset val="134"/>
      </rPr>
      <t>月牙湖乡滨河家园给排水改造三期项目</t>
    </r>
  </si>
  <si>
    <r>
      <rPr>
        <sz val="14"/>
        <rFont val="仿宋_GB2312"/>
        <charset val="134"/>
      </rPr>
      <t>农村基础设施</t>
    </r>
  </si>
  <si>
    <r>
      <rPr>
        <sz val="14"/>
        <rFont val="仿宋_GB2312"/>
        <charset val="134"/>
      </rPr>
      <t>公益性基础设施类</t>
    </r>
  </si>
  <si>
    <r>
      <rPr>
        <sz val="14"/>
        <rFont val="仿宋_GB2312"/>
        <charset val="134"/>
      </rPr>
      <t>为逐步改善月牙湖乡滨河家园一至五村给排水管道堵塞情况。</t>
    </r>
    <r>
      <rPr>
        <sz val="14"/>
        <rFont val="Times New Roman"/>
        <charset val="134"/>
      </rPr>
      <t>2024</t>
    </r>
    <r>
      <rPr>
        <sz val="14"/>
        <rFont val="仿宋_GB2312"/>
        <charset val="134"/>
      </rPr>
      <t>年计划继续改造银川市兴庆区月牙湖乡滨河家园二村、三村、四村、五村部分巷道给排水，铺设国标</t>
    </r>
    <r>
      <rPr>
        <sz val="14"/>
        <rFont val="Times New Roman"/>
        <charset val="134"/>
      </rPr>
      <t>PE</t>
    </r>
    <r>
      <rPr>
        <sz val="14"/>
        <rFont val="仿宋_GB2312"/>
        <charset val="134"/>
      </rPr>
      <t>给水管。原无给水干管巷道增设给水干管、水表井及接户支管。新增设给水干管接中心巷道干管，拆除及恢复混凝土道路，采用混凝土路面。无排水管网的巷道设排水管网，预留接户支管（</t>
    </r>
    <r>
      <rPr>
        <sz val="14"/>
        <rFont val="Times New Roman"/>
        <charset val="134"/>
      </rPr>
      <t>De200</t>
    </r>
    <r>
      <rPr>
        <sz val="14"/>
        <rFont val="仿宋_GB2312"/>
        <charset val="134"/>
      </rPr>
      <t>）到围墙截止。排水排入已建成市政污水检查井。排水经村庄末端处理系统处理后排入市政管网。新建排水主管，排水支管，预制钢筋混凝土排水检查井，末端设置化粪池，拆除及恢复混凝土道路，采用混凝土路面等工程。彻底解决滨河家园上下水存在的问题。</t>
    </r>
  </si>
  <si>
    <r>
      <rPr>
        <sz val="14"/>
        <rFont val="Times New Roman"/>
        <charset val="134"/>
      </rPr>
      <t>4</t>
    </r>
    <r>
      <rPr>
        <sz val="14"/>
        <rFont val="仿宋_GB2312"/>
        <charset val="134"/>
      </rPr>
      <t>月</t>
    </r>
    <r>
      <rPr>
        <sz val="14"/>
        <rFont val="Times New Roman"/>
        <charset val="134"/>
      </rPr>
      <t>24</t>
    </r>
    <r>
      <rPr>
        <sz val="14"/>
        <rFont val="仿宋_GB2312"/>
        <charset val="134"/>
      </rPr>
      <t>号开标，预计</t>
    </r>
    <r>
      <rPr>
        <sz val="14"/>
        <rFont val="Times New Roman"/>
        <charset val="134"/>
      </rPr>
      <t>5</t>
    </r>
    <r>
      <rPr>
        <sz val="14"/>
        <rFont val="仿宋_GB2312"/>
        <charset val="134"/>
      </rPr>
      <t>月初进场</t>
    </r>
  </si>
  <si>
    <r>
      <rPr>
        <b/>
        <sz val="11"/>
        <rFont val="仿宋_GB2312"/>
        <charset val="134"/>
      </rPr>
      <t>小计</t>
    </r>
    <r>
      <rPr>
        <b/>
        <sz val="11"/>
        <rFont val="Times New Roman"/>
        <charset val="134"/>
      </rPr>
      <t>3</t>
    </r>
  </si>
  <si>
    <r>
      <rPr>
        <sz val="14"/>
        <rFont val="仿宋_GB2312"/>
        <charset val="134"/>
      </rPr>
      <t>雨露计划补贴项目</t>
    </r>
  </si>
  <si>
    <r>
      <rPr>
        <sz val="14"/>
        <rFont val="仿宋_GB2312"/>
        <charset val="134"/>
      </rPr>
      <t>补贴</t>
    </r>
  </si>
  <si>
    <r>
      <rPr>
        <sz val="14"/>
        <rFont val="仿宋_GB2312"/>
        <charset val="134"/>
      </rPr>
      <t>补贴类项目</t>
    </r>
  </si>
  <si>
    <r>
      <rPr>
        <sz val="14"/>
        <rFont val="仿宋_GB2312"/>
        <charset val="134"/>
      </rPr>
      <t>为在校建档立卡脱贫户和监测户中、高职学生提供雨露计划补助，每生每学期</t>
    </r>
    <r>
      <rPr>
        <sz val="14"/>
        <rFont val="Times New Roman"/>
        <charset val="134"/>
      </rPr>
      <t>2000</t>
    </r>
    <r>
      <rPr>
        <sz val="14"/>
        <rFont val="仿宋_GB2312"/>
        <charset val="134"/>
      </rPr>
      <t>元，每学年</t>
    </r>
    <r>
      <rPr>
        <sz val="14"/>
        <rFont val="Times New Roman"/>
        <charset val="134"/>
      </rPr>
      <t>4000</t>
    </r>
    <r>
      <rPr>
        <sz val="14"/>
        <rFont val="仿宋_GB2312"/>
        <charset val="134"/>
      </rPr>
      <t>元。</t>
    </r>
  </si>
  <si>
    <r>
      <rPr>
        <sz val="14"/>
        <rFont val="仿宋_GB2312"/>
        <charset val="134"/>
      </rPr>
      <t>脱贫户、监测对象就业务工、自主创业补助</t>
    </r>
  </si>
  <si>
    <r>
      <rPr>
        <sz val="14"/>
        <rFont val="仿宋_GB2312"/>
        <charset val="134"/>
      </rPr>
      <t>人社局、乡村振兴局</t>
    </r>
  </si>
  <si>
    <r>
      <rPr>
        <sz val="14"/>
        <rFont val="仿宋_GB2312"/>
        <charset val="134"/>
      </rPr>
      <t>根据《兴庆区巩固脱贫成果衔接乡村振兴过渡期产业扶持政策（暂行）》（银兴政办规发〔</t>
    </r>
    <r>
      <rPr>
        <sz val="14"/>
        <rFont val="Times New Roman"/>
        <charset val="134"/>
      </rPr>
      <t>2022</t>
    </r>
    <r>
      <rPr>
        <sz val="14"/>
        <rFont val="仿宋_GB2312"/>
        <charset val="134"/>
      </rPr>
      <t>〕</t>
    </r>
    <r>
      <rPr>
        <sz val="14"/>
        <rFont val="Times New Roman"/>
        <charset val="134"/>
      </rPr>
      <t>4</t>
    </r>
    <r>
      <rPr>
        <sz val="14"/>
        <rFont val="仿宋_GB2312"/>
        <charset val="134"/>
      </rPr>
      <t>号）文件精神，年务工累计</t>
    </r>
    <r>
      <rPr>
        <sz val="14"/>
        <rFont val="Times New Roman"/>
        <charset val="134"/>
      </rPr>
      <t>6</t>
    </r>
    <r>
      <rPr>
        <sz val="14"/>
        <rFont val="仿宋_GB2312"/>
        <charset val="134"/>
      </rPr>
      <t>个月以上且务工收入达到</t>
    </r>
    <r>
      <rPr>
        <sz val="14"/>
        <rFont val="Times New Roman"/>
        <charset val="134"/>
      </rPr>
      <t>2</t>
    </r>
    <r>
      <rPr>
        <sz val="14"/>
        <rFont val="仿宋_GB2312"/>
        <charset val="134"/>
      </rPr>
      <t>万元以上的，给予一次性补助</t>
    </r>
    <r>
      <rPr>
        <sz val="14"/>
        <rFont val="Times New Roman"/>
        <charset val="134"/>
      </rPr>
      <t>2000</t>
    </r>
    <r>
      <rPr>
        <sz val="14"/>
        <rFont val="仿宋_GB2312"/>
        <charset val="134"/>
      </rPr>
      <t>元</t>
    </r>
    <r>
      <rPr>
        <sz val="14"/>
        <rFont val="Times New Roman"/>
        <charset val="134"/>
      </rPr>
      <t>/</t>
    </r>
    <r>
      <rPr>
        <sz val="14"/>
        <rFont val="仿宋_GB2312"/>
        <charset val="134"/>
      </rPr>
      <t>人；年务工收入达到</t>
    </r>
    <r>
      <rPr>
        <sz val="14"/>
        <rFont val="Times New Roman"/>
        <charset val="134"/>
      </rPr>
      <t>3</t>
    </r>
    <r>
      <rPr>
        <sz val="14"/>
        <rFont val="仿宋_GB2312"/>
        <charset val="134"/>
      </rPr>
      <t>万元以上的，给予一次性补助</t>
    </r>
    <r>
      <rPr>
        <sz val="14"/>
        <rFont val="Times New Roman"/>
        <charset val="134"/>
      </rPr>
      <t>3000</t>
    </r>
    <r>
      <rPr>
        <sz val="14"/>
        <rFont val="仿宋_GB2312"/>
        <charset val="134"/>
      </rPr>
      <t>元</t>
    </r>
    <r>
      <rPr>
        <sz val="14"/>
        <rFont val="Times New Roman"/>
        <charset val="134"/>
      </rPr>
      <t>/</t>
    </r>
    <r>
      <rPr>
        <sz val="14"/>
        <rFont val="仿宋_GB2312"/>
        <charset val="134"/>
      </rPr>
      <t>人；年务工收入达到</t>
    </r>
    <r>
      <rPr>
        <sz val="14"/>
        <rFont val="Times New Roman"/>
        <charset val="134"/>
      </rPr>
      <t>4</t>
    </r>
    <r>
      <rPr>
        <sz val="14"/>
        <rFont val="仿宋_GB2312"/>
        <charset val="134"/>
      </rPr>
      <t>万元以上的，给予一次性补助</t>
    </r>
    <r>
      <rPr>
        <sz val="14"/>
        <rFont val="Times New Roman"/>
        <charset val="134"/>
      </rPr>
      <t>4000</t>
    </r>
    <r>
      <rPr>
        <sz val="14"/>
        <rFont val="仿宋_GB2312"/>
        <charset val="134"/>
      </rPr>
      <t>元</t>
    </r>
    <r>
      <rPr>
        <sz val="14"/>
        <rFont val="Times New Roman"/>
        <charset val="134"/>
      </rPr>
      <t>/</t>
    </r>
    <r>
      <rPr>
        <sz val="14"/>
        <rFont val="仿宋_GB2312"/>
        <charset val="134"/>
      </rPr>
      <t>人；年务工收入达到</t>
    </r>
    <r>
      <rPr>
        <sz val="14"/>
        <rFont val="Times New Roman"/>
        <charset val="134"/>
      </rPr>
      <t>5</t>
    </r>
    <r>
      <rPr>
        <sz val="14"/>
        <rFont val="仿宋_GB2312"/>
        <charset val="134"/>
      </rPr>
      <t>万元以上的，给予一次性补助</t>
    </r>
    <r>
      <rPr>
        <sz val="14"/>
        <rFont val="Times New Roman"/>
        <charset val="134"/>
      </rPr>
      <t>5000</t>
    </r>
    <r>
      <rPr>
        <sz val="14"/>
        <rFont val="仿宋_GB2312"/>
        <charset val="134"/>
      </rPr>
      <t>元</t>
    </r>
    <r>
      <rPr>
        <sz val="14"/>
        <rFont val="Times New Roman"/>
        <charset val="134"/>
      </rPr>
      <t>/</t>
    </r>
    <r>
      <rPr>
        <sz val="14"/>
        <rFont val="仿宋_GB2312"/>
        <charset val="134"/>
      </rPr>
      <t>人。</t>
    </r>
  </si>
  <si>
    <r>
      <rPr>
        <sz val="14"/>
        <rFont val="仿宋_GB2312"/>
        <charset val="134"/>
      </rPr>
      <t>兴庆区监测对象、脱贫劳动力外出务工一次性交通补贴项目</t>
    </r>
  </si>
  <si>
    <r>
      <rPr>
        <sz val="14"/>
        <rFont val="仿宋_GB2312"/>
        <charset val="134"/>
      </rPr>
      <t>根据《兴庆区监测对象、脱贫劳动力外出务工一次性交通补贴实施方案》（银兴乡振发〔</t>
    </r>
    <r>
      <rPr>
        <sz val="14"/>
        <rFont val="Times New Roman"/>
        <charset val="134"/>
      </rPr>
      <t>2023</t>
    </r>
    <r>
      <rPr>
        <sz val="14"/>
        <rFont val="仿宋_GB2312"/>
        <charset val="134"/>
      </rPr>
      <t>〕</t>
    </r>
    <r>
      <rPr>
        <sz val="14"/>
        <rFont val="Times New Roman"/>
        <charset val="134"/>
      </rPr>
      <t>64</t>
    </r>
    <r>
      <rPr>
        <sz val="14"/>
        <rFont val="仿宋_GB2312"/>
        <charset val="134"/>
      </rPr>
      <t>号）文件精神，对外出务工的脱贫户或监测对象（未消除风险）家庭劳动力分档给予一次性交通补贴。其中跨县、跨省连续稳定务工就业</t>
    </r>
    <r>
      <rPr>
        <sz val="14"/>
        <rFont val="Times New Roman"/>
        <charset val="134"/>
      </rPr>
      <t>6</t>
    </r>
    <r>
      <rPr>
        <sz val="14"/>
        <rFont val="仿宋_GB2312"/>
        <charset val="134"/>
      </rPr>
      <t>个月以上分别给予</t>
    </r>
    <r>
      <rPr>
        <sz val="14"/>
        <rFont val="Times New Roman"/>
        <charset val="134"/>
      </rPr>
      <t>400</t>
    </r>
    <r>
      <rPr>
        <sz val="14"/>
        <rFont val="仿宋_GB2312"/>
        <charset val="134"/>
      </rPr>
      <t>元和</t>
    </r>
    <r>
      <rPr>
        <sz val="14"/>
        <rFont val="Times New Roman"/>
        <charset val="134"/>
      </rPr>
      <t>1200</t>
    </r>
    <r>
      <rPr>
        <sz val="14"/>
        <rFont val="仿宋_GB2312"/>
        <charset val="134"/>
      </rPr>
      <t>元一次性交通补贴。</t>
    </r>
  </si>
  <si>
    <r>
      <rPr>
        <sz val="14"/>
        <rFont val="仿宋_GB2312"/>
        <charset val="134"/>
      </rPr>
      <t>脱贫户及监测对象公益性岗位项目</t>
    </r>
  </si>
  <si>
    <r>
      <rPr>
        <sz val="14"/>
        <rFont val="仿宋_GB2312"/>
        <charset val="134"/>
      </rPr>
      <t>掌政镇、月牙湖乡</t>
    </r>
  </si>
  <si>
    <r>
      <rPr>
        <sz val="14"/>
        <rFont val="仿宋_GB2312"/>
        <charset val="134"/>
      </rPr>
      <t>预计购买新增公益性岗位共计</t>
    </r>
    <r>
      <rPr>
        <sz val="14"/>
        <rFont val="Times New Roman"/>
        <charset val="134"/>
      </rPr>
      <t>410</t>
    </r>
    <r>
      <rPr>
        <sz val="14"/>
        <rFont val="仿宋_GB2312"/>
        <charset val="134"/>
      </rPr>
      <t>个，共计</t>
    </r>
    <r>
      <rPr>
        <sz val="14"/>
        <rFont val="Times New Roman"/>
        <charset val="134"/>
      </rPr>
      <t>800</t>
    </r>
    <r>
      <rPr>
        <sz val="14"/>
        <rFont val="仿宋_GB2312"/>
        <charset val="134"/>
      </rPr>
      <t>余万元以乡镇为主体按程序购买，具体岗位依据各乡镇实际情况设定，由人社局和乡村振兴局指导进行人员管理，购买服务期限暂定一年，每人每月基本工资</t>
    </r>
    <r>
      <rPr>
        <sz val="14"/>
        <rFont val="Times New Roman"/>
        <charset val="134"/>
      </rPr>
      <t>1612</t>
    </r>
    <r>
      <rPr>
        <sz val="14"/>
        <rFont val="仿宋_GB2312"/>
        <charset val="134"/>
      </rPr>
      <t>元，统一购买商业意外伤害保险一次性每人</t>
    </r>
    <r>
      <rPr>
        <sz val="14"/>
        <rFont val="Times New Roman"/>
        <charset val="134"/>
      </rPr>
      <t>242</t>
    </r>
    <r>
      <rPr>
        <sz val="14"/>
        <rFont val="仿宋_GB2312"/>
        <charset val="134"/>
      </rPr>
      <t>元。</t>
    </r>
  </si>
  <si>
    <r>
      <rPr>
        <sz val="14"/>
        <rFont val="仿宋_GB2312"/>
        <charset val="134"/>
      </rPr>
      <t>帮扶车间、劳务中介组织和劳务经纪人补助</t>
    </r>
  </si>
  <si>
    <r>
      <rPr>
        <sz val="14"/>
        <rFont val="仿宋_GB2312"/>
        <charset val="134"/>
      </rPr>
      <t>根据《兴庆区巩固脱贫成果衔接乡村振兴过渡期产业扶持政策（暂行）》（银兴政办规发〔</t>
    </r>
    <r>
      <rPr>
        <sz val="14"/>
        <rFont val="Times New Roman"/>
        <charset val="134"/>
      </rPr>
      <t>2022</t>
    </r>
    <r>
      <rPr>
        <sz val="14"/>
        <rFont val="仿宋_GB2312"/>
        <charset val="134"/>
      </rPr>
      <t>〕</t>
    </r>
    <r>
      <rPr>
        <sz val="14"/>
        <rFont val="Times New Roman"/>
        <charset val="134"/>
      </rPr>
      <t>4</t>
    </r>
    <r>
      <rPr>
        <sz val="14"/>
        <rFont val="仿宋_GB2312"/>
        <charset val="134"/>
      </rPr>
      <t>号）文件精神，重点补贴以下人群：（</t>
    </r>
    <r>
      <rPr>
        <sz val="14"/>
        <rFont val="Times New Roman"/>
        <charset val="134"/>
      </rPr>
      <t>1</t>
    </r>
    <r>
      <rPr>
        <sz val="14"/>
        <rFont val="仿宋_GB2312"/>
        <charset val="134"/>
      </rPr>
      <t>）就业帮扶车间。按照吸纳</t>
    </r>
    <r>
      <rPr>
        <sz val="14"/>
        <rFont val="Times New Roman"/>
        <charset val="134"/>
      </rPr>
      <t>11—20</t>
    </r>
    <r>
      <rPr>
        <sz val="14"/>
        <rFont val="仿宋_GB2312"/>
        <charset val="134"/>
      </rPr>
      <t>人、</t>
    </r>
    <r>
      <rPr>
        <sz val="14"/>
        <rFont val="Times New Roman"/>
        <charset val="134"/>
      </rPr>
      <t>21—30</t>
    </r>
    <r>
      <rPr>
        <sz val="14"/>
        <rFont val="仿宋_GB2312"/>
        <charset val="134"/>
      </rPr>
      <t>人、</t>
    </r>
    <r>
      <rPr>
        <sz val="14"/>
        <rFont val="Times New Roman"/>
        <charset val="134"/>
      </rPr>
      <t>31-100</t>
    </r>
    <r>
      <rPr>
        <sz val="14"/>
        <rFont val="仿宋_GB2312"/>
        <charset val="134"/>
      </rPr>
      <t>人、</t>
    </r>
    <r>
      <rPr>
        <sz val="14"/>
        <rFont val="Times New Roman"/>
        <charset val="134"/>
      </rPr>
      <t>100</t>
    </r>
    <r>
      <rPr>
        <sz val="14"/>
        <rFont val="仿宋_GB2312"/>
        <charset val="134"/>
      </rPr>
      <t>人以上（其中监测对象、脱贫户不少于</t>
    </r>
    <r>
      <rPr>
        <sz val="14"/>
        <rFont val="Times New Roman"/>
        <charset val="134"/>
      </rPr>
      <t>30%</t>
    </r>
    <r>
      <rPr>
        <sz val="14"/>
        <rFont val="仿宋_GB2312"/>
        <charset val="134"/>
      </rPr>
      <t>），稳定务工时间在</t>
    </r>
    <r>
      <rPr>
        <sz val="14"/>
        <rFont val="Times New Roman"/>
        <charset val="134"/>
      </rPr>
      <t>6</t>
    </r>
    <r>
      <rPr>
        <sz val="14"/>
        <rFont val="仿宋_GB2312"/>
        <charset val="134"/>
      </rPr>
      <t>个月以上的，分别一次性奖励</t>
    </r>
    <r>
      <rPr>
        <sz val="14"/>
        <rFont val="Times New Roman"/>
        <charset val="134"/>
      </rPr>
      <t>2</t>
    </r>
    <r>
      <rPr>
        <sz val="14"/>
        <rFont val="仿宋_GB2312"/>
        <charset val="134"/>
      </rPr>
      <t>万元、</t>
    </r>
    <r>
      <rPr>
        <sz val="14"/>
        <rFont val="Times New Roman"/>
        <charset val="134"/>
      </rPr>
      <t>3</t>
    </r>
    <r>
      <rPr>
        <sz val="14"/>
        <rFont val="仿宋_GB2312"/>
        <charset val="134"/>
      </rPr>
      <t>万元、</t>
    </r>
    <r>
      <rPr>
        <sz val="14"/>
        <rFont val="Times New Roman"/>
        <charset val="134"/>
      </rPr>
      <t>6</t>
    </r>
    <r>
      <rPr>
        <sz val="14"/>
        <rFont val="仿宋_GB2312"/>
        <charset val="134"/>
      </rPr>
      <t>万元、</t>
    </r>
    <r>
      <rPr>
        <sz val="14"/>
        <rFont val="Times New Roman"/>
        <charset val="134"/>
      </rPr>
      <t>10</t>
    </r>
    <r>
      <rPr>
        <sz val="14"/>
        <rFont val="仿宋_GB2312"/>
        <charset val="134"/>
      </rPr>
      <t>万元；对吸纳移民</t>
    </r>
    <r>
      <rPr>
        <sz val="14"/>
        <rFont val="Times New Roman"/>
        <charset val="134"/>
      </rPr>
      <t>10</t>
    </r>
    <r>
      <rPr>
        <sz val="14"/>
        <rFont val="仿宋_GB2312"/>
        <charset val="134"/>
      </rPr>
      <t>人以上企业（其中监测对象、脱贫户不少于</t>
    </r>
    <r>
      <rPr>
        <sz val="14"/>
        <rFont val="Times New Roman"/>
        <charset val="134"/>
      </rPr>
      <t>30%</t>
    </r>
    <r>
      <rPr>
        <sz val="14"/>
        <rFont val="仿宋_GB2312"/>
        <charset val="134"/>
      </rPr>
      <t>），通过培训或以工代训合格后稳定就业</t>
    </r>
    <r>
      <rPr>
        <sz val="14"/>
        <rFont val="Times New Roman"/>
        <charset val="134"/>
      </rPr>
      <t>6</t>
    </r>
    <r>
      <rPr>
        <sz val="14"/>
        <rFont val="仿宋_GB2312"/>
        <charset val="134"/>
      </rPr>
      <t>个月以上，流水线生产企业人均月工资不低于</t>
    </r>
    <r>
      <rPr>
        <sz val="14"/>
        <rFont val="Times New Roman"/>
        <charset val="134"/>
      </rPr>
      <t>2000</t>
    </r>
    <r>
      <rPr>
        <sz val="14"/>
        <rFont val="仿宋_GB2312"/>
        <charset val="134"/>
      </rPr>
      <t>元，手工制生产企业或合作社人均月工资不低于</t>
    </r>
    <r>
      <rPr>
        <sz val="14"/>
        <rFont val="Times New Roman"/>
        <charset val="134"/>
      </rPr>
      <t>1500</t>
    </r>
    <r>
      <rPr>
        <sz val="14"/>
        <rFont val="仿宋_GB2312"/>
        <charset val="134"/>
      </rPr>
      <t>元，入驻企业每人补助培训费</t>
    </r>
    <r>
      <rPr>
        <sz val="14"/>
        <rFont val="Times New Roman"/>
        <charset val="134"/>
      </rPr>
      <t>500</t>
    </r>
    <r>
      <rPr>
        <sz val="14"/>
        <rFont val="仿宋_GB2312"/>
        <charset val="134"/>
      </rPr>
      <t>元</t>
    </r>
    <r>
      <rPr>
        <sz val="14"/>
        <rFont val="Times New Roman"/>
        <charset val="134"/>
      </rPr>
      <t>/</t>
    </r>
    <r>
      <rPr>
        <sz val="14"/>
        <rFont val="仿宋_GB2312"/>
        <charset val="134"/>
      </rPr>
      <t>月，最高补贴</t>
    </r>
    <r>
      <rPr>
        <sz val="14"/>
        <rFont val="Times New Roman"/>
        <charset val="134"/>
      </rPr>
      <t>6</t>
    </r>
    <r>
      <rPr>
        <sz val="14"/>
        <rFont val="仿宋_GB2312"/>
        <charset val="134"/>
      </rPr>
      <t>个月；</t>
    </r>
    <r>
      <rPr>
        <b/>
        <sz val="14"/>
        <rFont val="仿宋_GB2312"/>
        <charset val="134"/>
      </rPr>
      <t>（</t>
    </r>
    <r>
      <rPr>
        <b/>
        <sz val="14"/>
        <rFont val="Times New Roman"/>
        <charset val="134"/>
      </rPr>
      <t>2</t>
    </r>
    <r>
      <rPr>
        <b/>
        <sz val="14"/>
        <rFont val="仿宋_GB2312"/>
        <charset val="134"/>
      </rPr>
      <t>）劳务中介组织和劳务经纪人。</t>
    </r>
    <r>
      <rPr>
        <sz val="14"/>
        <rFont val="仿宋_GB2312"/>
        <charset val="134"/>
      </rPr>
      <t>劳务中介组织和劳务经纪人对输出移民</t>
    </r>
    <r>
      <rPr>
        <sz val="14"/>
        <rFont val="Times New Roman"/>
        <charset val="134"/>
      </rPr>
      <t>30-50</t>
    </r>
    <r>
      <rPr>
        <sz val="14"/>
        <rFont val="仿宋_GB2312"/>
        <charset val="134"/>
      </rPr>
      <t>人、</t>
    </r>
    <r>
      <rPr>
        <sz val="14"/>
        <rFont val="Times New Roman"/>
        <charset val="134"/>
      </rPr>
      <t>51-100</t>
    </r>
    <r>
      <rPr>
        <sz val="14"/>
        <rFont val="仿宋_GB2312"/>
        <charset val="134"/>
      </rPr>
      <t>人、</t>
    </r>
    <r>
      <rPr>
        <sz val="14"/>
        <rFont val="Times New Roman"/>
        <charset val="134"/>
      </rPr>
      <t>100</t>
    </r>
    <r>
      <rPr>
        <sz val="14"/>
        <rFont val="仿宋_GB2312"/>
        <charset val="134"/>
      </rPr>
      <t>人以上（其中监测对象、脱贫户不少于</t>
    </r>
    <r>
      <rPr>
        <sz val="14"/>
        <rFont val="Times New Roman"/>
        <charset val="134"/>
      </rPr>
      <t>25%</t>
    </r>
    <r>
      <rPr>
        <sz val="14"/>
        <rFont val="仿宋_GB2312"/>
        <charset val="134"/>
      </rPr>
      <t>），且务工时间在</t>
    </r>
    <r>
      <rPr>
        <sz val="14"/>
        <rFont val="Times New Roman"/>
        <charset val="134"/>
      </rPr>
      <t>3</t>
    </r>
    <r>
      <rPr>
        <sz val="14"/>
        <rFont val="仿宋_GB2312"/>
        <charset val="134"/>
      </rPr>
      <t>个月以上，人均月务工收入不低于</t>
    </r>
    <r>
      <rPr>
        <sz val="14"/>
        <rFont val="Times New Roman"/>
        <charset val="134"/>
      </rPr>
      <t>2000</t>
    </r>
    <r>
      <rPr>
        <sz val="14"/>
        <rFont val="仿宋_GB2312"/>
        <charset val="134"/>
      </rPr>
      <t>元的劳务经纪人或劳务中介组织，分别给予以奖代补资金</t>
    </r>
    <r>
      <rPr>
        <sz val="14"/>
        <rFont val="Times New Roman"/>
        <charset val="134"/>
      </rPr>
      <t>1</t>
    </r>
    <r>
      <rPr>
        <sz val="14"/>
        <rFont val="仿宋_GB2312"/>
        <charset val="134"/>
      </rPr>
      <t>万元、</t>
    </r>
    <r>
      <rPr>
        <sz val="14"/>
        <rFont val="Times New Roman"/>
        <charset val="134"/>
      </rPr>
      <t>3</t>
    </r>
    <r>
      <rPr>
        <sz val="14"/>
        <rFont val="仿宋_GB2312"/>
        <charset val="134"/>
      </rPr>
      <t>万元、</t>
    </r>
    <r>
      <rPr>
        <sz val="14"/>
        <rFont val="Times New Roman"/>
        <charset val="134"/>
      </rPr>
      <t>5</t>
    </r>
    <r>
      <rPr>
        <sz val="14"/>
        <rFont val="仿宋_GB2312"/>
        <charset val="134"/>
      </rPr>
      <t>万元。</t>
    </r>
    <r>
      <rPr>
        <sz val="14"/>
        <rFont val="Times New Roman"/>
        <charset val="134"/>
      </rPr>
      <t>2024</t>
    </r>
    <r>
      <rPr>
        <sz val="14"/>
        <rFont val="仿宋_GB2312"/>
        <charset val="134"/>
      </rPr>
      <t>年预计需要衔接资金</t>
    </r>
    <r>
      <rPr>
        <sz val="14"/>
        <rFont val="Times New Roman"/>
        <charset val="134"/>
      </rPr>
      <t>30</t>
    </r>
    <r>
      <rPr>
        <sz val="14"/>
        <rFont val="仿宋_GB2312"/>
        <charset val="134"/>
      </rPr>
      <t>万元。</t>
    </r>
  </si>
  <si>
    <r>
      <rPr>
        <sz val="14"/>
        <rFont val="仿宋_GB2312"/>
        <charset val="134"/>
      </rPr>
      <t>监测对象（脱贫户）种养殖、托管主体养殖、规模化种植企业补助</t>
    </r>
  </si>
  <si>
    <r>
      <rPr>
        <sz val="14"/>
        <color rgb="FF000000"/>
        <rFont val="仿宋_GB2312"/>
        <charset val="134"/>
      </rPr>
      <t>根据《兴庆区巩固脱贫成果衔接乡村振兴过渡期产业扶持政策（暂行）》（银兴政办规发〔</t>
    </r>
    <r>
      <rPr>
        <sz val="14"/>
        <color rgb="FF000000"/>
        <rFont val="Times New Roman"/>
        <charset val="134"/>
      </rPr>
      <t>2022</t>
    </r>
    <r>
      <rPr>
        <sz val="14"/>
        <color rgb="FF000000"/>
        <rFont val="仿宋_GB2312"/>
        <charset val="134"/>
      </rPr>
      <t>〕</t>
    </r>
    <r>
      <rPr>
        <sz val="14"/>
        <color rgb="FF000000"/>
        <rFont val="Times New Roman"/>
        <charset val="134"/>
      </rPr>
      <t>4</t>
    </r>
    <r>
      <rPr>
        <sz val="14"/>
        <color rgb="FF000000"/>
        <rFont val="仿宋_GB2312"/>
        <charset val="134"/>
      </rPr>
      <t>号）文件精神，重点补贴以下人群：</t>
    </r>
    <r>
      <rPr>
        <b/>
        <sz val="14"/>
        <color rgb="FF000000"/>
        <rFont val="仿宋_GB2312"/>
        <charset val="134"/>
      </rPr>
      <t>（</t>
    </r>
    <r>
      <rPr>
        <b/>
        <sz val="14"/>
        <color rgb="FF000000"/>
        <rFont val="Times New Roman"/>
        <charset val="134"/>
      </rPr>
      <t>1</t>
    </r>
    <r>
      <rPr>
        <b/>
        <sz val="14"/>
        <color rgb="FF000000"/>
        <rFont val="仿宋_GB2312"/>
        <charset val="134"/>
      </rPr>
      <t>）监测对象、脱贫户养殖补助。</t>
    </r>
    <r>
      <rPr>
        <sz val="14"/>
        <color rgb="FF000000"/>
        <rFont val="仿宋_GB2312"/>
        <charset val="134"/>
      </rPr>
      <t>扶持鼓励监测对象和脱贫户向奶牛园区和肉牛园区企业进行奶牛或肉牛托管，每托管一头牛给予一次性</t>
    </r>
    <r>
      <rPr>
        <sz val="14"/>
        <color rgb="FF000000"/>
        <rFont val="Times New Roman"/>
        <charset val="134"/>
      </rPr>
      <t>1000</t>
    </r>
    <r>
      <rPr>
        <sz val="14"/>
        <color rgb="FF000000"/>
        <rFont val="仿宋_GB2312"/>
        <charset val="134"/>
      </rPr>
      <t>元补助；在月牙湖乡肉羊养殖基地存栏</t>
    </r>
    <r>
      <rPr>
        <sz val="14"/>
        <color rgb="FF000000"/>
        <rFont val="Times New Roman"/>
        <charset val="134"/>
      </rPr>
      <t>30</t>
    </r>
    <r>
      <rPr>
        <sz val="14"/>
        <color rgb="FF000000"/>
        <rFont val="仿宋_GB2312"/>
        <charset val="134"/>
      </rPr>
      <t>只以上且养殖达到</t>
    </r>
    <r>
      <rPr>
        <sz val="14"/>
        <color rgb="FF000000"/>
        <rFont val="Times New Roman"/>
        <charset val="134"/>
      </rPr>
      <t>3</t>
    </r>
    <r>
      <rPr>
        <sz val="14"/>
        <color rgb="FF000000"/>
        <rFont val="仿宋_GB2312"/>
        <charset val="134"/>
      </rPr>
      <t>个月以上的，每只羊一次性给予</t>
    </r>
    <r>
      <rPr>
        <sz val="14"/>
        <color rgb="FF000000"/>
        <rFont val="Times New Roman"/>
        <charset val="134"/>
      </rPr>
      <t>100</t>
    </r>
    <r>
      <rPr>
        <sz val="14"/>
        <color rgb="FF000000"/>
        <rFont val="仿宋_GB2312"/>
        <charset val="134"/>
      </rPr>
      <t>元补助，上限不超过</t>
    </r>
    <r>
      <rPr>
        <sz val="14"/>
        <color rgb="FF000000"/>
        <rFont val="Times New Roman"/>
        <charset val="134"/>
      </rPr>
      <t>1</t>
    </r>
    <r>
      <rPr>
        <sz val="14"/>
        <color rgb="FF000000"/>
        <rFont val="仿宋_GB2312"/>
        <charset val="134"/>
      </rPr>
      <t>万元；监测对象、脱贫户承担的</t>
    </r>
    <r>
      <rPr>
        <sz val="14"/>
        <color rgb="FF000000"/>
        <rFont val="Times New Roman"/>
        <charset val="134"/>
      </rPr>
      <t xml:space="preserve"> 20%</t>
    </r>
    <r>
      <rPr>
        <sz val="14"/>
        <color rgb="FF000000"/>
        <rFont val="仿宋_GB2312"/>
        <charset val="134"/>
      </rPr>
      <t>养殖保险部分由政府予以补助</t>
    </r>
    <r>
      <rPr>
        <sz val="14"/>
        <color rgb="FF000000"/>
        <rFont val="Times New Roman"/>
        <charset val="134"/>
      </rPr>
      <t>50%</t>
    </r>
    <r>
      <rPr>
        <sz val="14"/>
        <color rgb="FF000000"/>
        <rFont val="仿宋_GB2312"/>
        <charset val="134"/>
      </rPr>
      <t>。</t>
    </r>
    <r>
      <rPr>
        <b/>
        <sz val="14"/>
        <color rgb="FF000000"/>
        <rFont val="仿宋_GB2312"/>
        <charset val="134"/>
      </rPr>
      <t>（</t>
    </r>
    <r>
      <rPr>
        <b/>
        <sz val="14"/>
        <color rgb="FF000000"/>
        <rFont val="Times New Roman"/>
        <charset val="134"/>
      </rPr>
      <t>2</t>
    </r>
    <r>
      <rPr>
        <b/>
        <sz val="14"/>
        <color rgb="FF000000"/>
        <rFont val="仿宋_GB2312"/>
        <charset val="134"/>
      </rPr>
      <t>）托管主体养殖补助。</t>
    </r>
    <r>
      <rPr>
        <sz val="14"/>
        <color rgb="FF000000"/>
        <rFont val="仿宋_GB2312"/>
        <charset val="134"/>
      </rPr>
      <t>对为监测对象、脱贫户托管奶牛、肉牛的托管主体，托管周期达到一年及以上的，托管奶牛、肉牛分别按照</t>
    </r>
    <r>
      <rPr>
        <sz val="14"/>
        <color rgb="FF000000"/>
        <rFont val="Times New Roman"/>
        <charset val="134"/>
      </rPr>
      <t>500</t>
    </r>
    <r>
      <rPr>
        <sz val="14"/>
        <color rgb="FF000000"/>
        <rFont val="仿宋_GB2312"/>
        <charset val="134"/>
      </rPr>
      <t>元</t>
    </r>
    <r>
      <rPr>
        <sz val="14"/>
        <color rgb="FF000000"/>
        <rFont val="Times New Roman"/>
        <charset val="134"/>
      </rPr>
      <t>/</t>
    </r>
    <r>
      <rPr>
        <sz val="14"/>
        <color rgb="FF000000"/>
        <rFont val="仿宋_GB2312"/>
        <charset val="134"/>
      </rPr>
      <t>头、</t>
    </r>
    <r>
      <rPr>
        <sz val="14"/>
        <color rgb="FF000000"/>
        <rFont val="Times New Roman"/>
        <charset val="134"/>
      </rPr>
      <t>300</t>
    </r>
    <r>
      <rPr>
        <sz val="14"/>
        <color rgb="FF000000"/>
        <rFont val="仿宋_GB2312"/>
        <charset val="134"/>
      </rPr>
      <t>元</t>
    </r>
    <r>
      <rPr>
        <sz val="14"/>
        <color rgb="FF000000"/>
        <rFont val="Times New Roman"/>
        <charset val="134"/>
      </rPr>
      <t>/</t>
    </r>
    <r>
      <rPr>
        <sz val="14"/>
        <color rgb="FF000000"/>
        <rFont val="仿宋_GB2312"/>
        <charset val="134"/>
      </rPr>
      <t>头的标准给予企业一次性补助。</t>
    </r>
    <r>
      <rPr>
        <b/>
        <sz val="14"/>
        <color rgb="FF000000"/>
        <rFont val="仿宋_GB2312"/>
        <charset val="134"/>
      </rPr>
      <t>（</t>
    </r>
    <r>
      <rPr>
        <b/>
        <sz val="14"/>
        <color rgb="FF000000"/>
        <rFont val="Times New Roman"/>
        <charset val="134"/>
      </rPr>
      <t>3</t>
    </r>
    <r>
      <rPr>
        <b/>
        <sz val="14"/>
        <color rgb="FF000000"/>
        <rFont val="仿宋_GB2312"/>
        <charset val="134"/>
      </rPr>
      <t>）监测对象、脱贫户种植补助。</t>
    </r>
    <r>
      <rPr>
        <sz val="14"/>
        <color rgb="FF000000"/>
        <rFont val="仿宋_GB2312"/>
        <charset val="134"/>
      </rPr>
      <t>承包大棚自己发展种植的监测对象、脱贫户，每栋大棚分别按年租金的</t>
    </r>
    <r>
      <rPr>
        <sz val="14"/>
        <color rgb="FF000000"/>
        <rFont val="Times New Roman"/>
        <charset val="134"/>
      </rPr>
      <t xml:space="preserve"> 80%</t>
    </r>
    <r>
      <rPr>
        <sz val="14"/>
        <color rgb="FF000000"/>
        <rFont val="仿宋_GB2312"/>
        <charset val="134"/>
      </rPr>
      <t>、</t>
    </r>
    <r>
      <rPr>
        <sz val="14"/>
        <color rgb="FF000000"/>
        <rFont val="Times New Roman"/>
        <charset val="134"/>
      </rPr>
      <t>60%</t>
    </r>
    <r>
      <rPr>
        <sz val="14"/>
        <color rgb="FF000000"/>
        <rFont val="仿宋_GB2312"/>
        <charset val="134"/>
      </rPr>
      <t>给予补助；发展特色花卉种植的，对购进种苗按照每亩购进价格的</t>
    </r>
    <r>
      <rPr>
        <sz val="14"/>
        <color rgb="FF000000"/>
        <rFont val="Times New Roman"/>
        <charset val="134"/>
      </rPr>
      <t>50%</t>
    </r>
    <r>
      <rPr>
        <sz val="14"/>
        <color rgb="FF000000"/>
        <rFont val="仿宋_GB2312"/>
        <charset val="134"/>
      </rPr>
      <t>给予补助；发展精品果蔬种植的，对购进种苗按照每亩购进价格的</t>
    </r>
    <r>
      <rPr>
        <sz val="14"/>
        <color rgb="FF000000"/>
        <rFont val="Times New Roman"/>
        <charset val="134"/>
      </rPr>
      <t>40%</t>
    </r>
    <r>
      <rPr>
        <sz val="14"/>
        <color rgb="FF000000"/>
        <rFont val="仿宋_GB2312"/>
        <charset val="134"/>
      </rPr>
      <t>给予补助；发展食用菌种植的，在产业园通过与企业协议合作，由企业先行向农户赊销菌棒，食用菌菌棒补助</t>
    </r>
    <r>
      <rPr>
        <sz val="14"/>
        <color rgb="FF000000"/>
        <rFont val="Times New Roman"/>
        <charset val="134"/>
      </rPr>
      <t>2</t>
    </r>
    <r>
      <rPr>
        <sz val="14"/>
        <color rgb="FF000000"/>
        <rFont val="仿宋_GB2312"/>
        <charset val="134"/>
      </rPr>
      <t>元</t>
    </r>
    <r>
      <rPr>
        <sz val="14"/>
        <color rgb="FF000000"/>
        <rFont val="Times New Roman"/>
        <charset val="134"/>
      </rPr>
      <t>/</t>
    </r>
    <r>
      <rPr>
        <sz val="14"/>
        <color rgb="FF000000"/>
        <rFont val="仿宋_GB2312"/>
        <charset val="134"/>
      </rPr>
      <t>棒；监测对象、脱贫户承担的</t>
    </r>
    <r>
      <rPr>
        <sz val="14"/>
        <color rgb="FF000000"/>
        <rFont val="Times New Roman"/>
        <charset val="134"/>
      </rPr>
      <t>20%</t>
    </r>
    <r>
      <rPr>
        <sz val="14"/>
        <color rgb="FF000000"/>
        <rFont val="仿宋_GB2312"/>
        <charset val="134"/>
      </rPr>
      <t>种植保险部分由政府予以补助</t>
    </r>
    <r>
      <rPr>
        <sz val="14"/>
        <color rgb="FF000000"/>
        <rFont val="Times New Roman"/>
        <charset val="134"/>
      </rPr>
      <t>50%</t>
    </r>
    <r>
      <rPr>
        <sz val="14"/>
        <color rgb="FF000000"/>
        <rFont val="仿宋_GB2312"/>
        <charset val="134"/>
      </rPr>
      <t>。</t>
    </r>
    <r>
      <rPr>
        <b/>
        <sz val="14"/>
        <color rgb="FF000000"/>
        <rFont val="仿宋_GB2312"/>
        <charset val="134"/>
      </rPr>
      <t>（</t>
    </r>
    <r>
      <rPr>
        <b/>
        <sz val="14"/>
        <color rgb="FF000000"/>
        <rFont val="Times New Roman"/>
        <charset val="134"/>
      </rPr>
      <t>4</t>
    </r>
    <r>
      <rPr>
        <b/>
        <sz val="14"/>
        <color rgb="FF000000"/>
        <rFont val="仿宋_GB2312"/>
        <charset val="134"/>
      </rPr>
      <t>）规模化种植企业补助。</t>
    </r>
    <r>
      <rPr>
        <sz val="14"/>
        <color rgb="FF000000"/>
        <rFont val="仿宋_GB2312"/>
        <charset val="134"/>
      </rPr>
      <t>在产业园区发展设施农业或种植露地蔬菜</t>
    </r>
    <r>
      <rPr>
        <sz val="14"/>
        <color rgb="FF000000"/>
        <rFont val="Times New Roman"/>
        <charset val="134"/>
      </rPr>
      <t>100</t>
    </r>
    <r>
      <rPr>
        <sz val="14"/>
        <color rgb="FF000000"/>
        <rFont val="仿宋_GB2312"/>
        <charset val="134"/>
      </rPr>
      <t>亩以上，稳定带动移民务工不少于</t>
    </r>
    <r>
      <rPr>
        <sz val="14"/>
        <color rgb="FF000000"/>
        <rFont val="Times New Roman"/>
        <charset val="134"/>
      </rPr>
      <t>30</t>
    </r>
    <r>
      <rPr>
        <sz val="14"/>
        <color rgb="FF000000"/>
        <rFont val="仿宋_GB2312"/>
        <charset val="134"/>
      </rPr>
      <t>人且年均务工收入不少于</t>
    </r>
    <r>
      <rPr>
        <sz val="14"/>
        <color rgb="FF000000"/>
        <rFont val="Times New Roman"/>
        <charset val="134"/>
      </rPr>
      <t xml:space="preserve"> 3</t>
    </r>
    <r>
      <rPr>
        <sz val="14"/>
        <color rgb="FF000000"/>
        <rFont val="仿宋_GB2312"/>
        <charset val="134"/>
      </rPr>
      <t>万元，每亩补助</t>
    </r>
    <r>
      <rPr>
        <sz val="14"/>
        <color rgb="FF000000"/>
        <rFont val="Times New Roman"/>
        <charset val="134"/>
      </rPr>
      <t>200</t>
    </r>
    <r>
      <rPr>
        <sz val="14"/>
        <color rgb="FF000000"/>
        <rFont val="仿宋_GB2312"/>
        <charset val="134"/>
      </rPr>
      <t>元，当年最高补助不超过</t>
    </r>
    <r>
      <rPr>
        <sz val="14"/>
        <color rgb="FF000000"/>
        <rFont val="Times New Roman"/>
        <charset val="134"/>
      </rPr>
      <t>20</t>
    </r>
    <r>
      <rPr>
        <sz val="14"/>
        <color rgb="FF000000"/>
        <rFont val="仿宋_GB2312"/>
        <charset val="134"/>
      </rPr>
      <t>万元。</t>
    </r>
    <r>
      <rPr>
        <sz val="14"/>
        <color rgb="FF000000"/>
        <rFont val="Times New Roman"/>
        <charset val="134"/>
      </rPr>
      <t>2024</t>
    </r>
    <r>
      <rPr>
        <sz val="14"/>
        <color rgb="FF000000"/>
        <rFont val="仿宋_GB2312"/>
        <charset val="134"/>
      </rPr>
      <t>年预计需要衔接资金</t>
    </r>
    <r>
      <rPr>
        <sz val="14"/>
        <color rgb="FF000000"/>
        <rFont val="Times New Roman"/>
        <charset val="134"/>
      </rPr>
      <t>40</t>
    </r>
    <r>
      <rPr>
        <sz val="14"/>
        <color rgb="FF000000"/>
        <rFont val="仿宋_GB2312"/>
        <charset val="134"/>
      </rPr>
      <t>万元。</t>
    </r>
  </si>
  <si>
    <r>
      <rPr>
        <sz val="11"/>
        <rFont val="Times New Roman"/>
        <charset val="134"/>
      </rPr>
      <t xml:space="preserve">  </t>
    </r>
    <r>
      <rPr>
        <sz val="11"/>
        <rFont val="仿宋_GB2312"/>
        <charset val="134"/>
      </rPr>
      <t>注：</t>
    </r>
    <r>
      <rPr>
        <sz val="11"/>
        <rFont val="Times New Roman"/>
        <charset val="134"/>
      </rPr>
      <t>2024</t>
    </r>
    <r>
      <rPr>
        <sz val="11"/>
        <rFont val="仿宋_GB2312"/>
        <charset val="134"/>
      </rPr>
      <t>年第一批中央衔接资金</t>
    </r>
    <r>
      <rPr>
        <sz val="11"/>
        <rFont val="Times New Roman"/>
        <charset val="134"/>
      </rPr>
      <t>3605</t>
    </r>
    <r>
      <rPr>
        <sz val="11"/>
        <rFont val="仿宋_GB2312"/>
        <charset val="134"/>
      </rPr>
      <t>万元（其中欠发达国有林场巩固提升资金</t>
    </r>
    <r>
      <rPr>
        <sz val="11"/>
        <rFont val="Times New Roman"/>
        <charset val="134"/>
      </rPr>
      <t>250</t>
    </r>
    <r>
      <rPr>
        <sz val="11"/>
        <rFont val="仿宋_GB2312"/>
        <charset val="134"/>
      </rPr>
      <t>万元，少数民族发展资金</t>
    </r>
    <r>
      <rPr>
        <sz val="11"/>
        <rFont val="Times New Roman"/>
        <charset val="134"/>
      </rPr>
      <t>296</t>
    </r>
    <r>
      <rPr>
        <sz val="11"/>
        <rFont val="仿宋_GB2312"/>
        <charset val="134"/>
      </rPr>
      <t>万元，发展新型农村集体经济</t>
    </r>
    <r>
      <rPr>
        <sz val="11"/>
        <rFont val="Times New Roman"/>
        <charset val="134"/>
      </rPr>
      <t>100</t>
    </r>
    <r>
      <rPr>
        <sz val="11"/>
        <rFont val="仿宋_GB2312"/>
        <charset val="134"/>
      </rPr>
      <t>万元），产业项目资金</t>
    </r>
    <r>
      <rPr>
        <sz val="11"/>
        <rFont val="Times New Roman"/>
        <charset val="134"/>
      </rPr>
      <t>2435</t>
    </r>
    <r>
      <rPr>
        <sz val="11"/>
        <rFont val="仿宋_GB2312"/>
        <charset val="134"/>
      </rPr>
      <t>万元，占比</t>
    </r>
    <r>
      <rPr>
        <sz val="11"/>
        <rFont val="Times New Roman"/>
        <charset val="134"/>
      </rPr>
      <t>67.55%</t>
    </r>
    <r>
      <rPr>
        <sz val="11"/>
        <rFont val="仿宋_GB2312"/>
        <charset val="134"/>
      </rPr>
      <t>。</t>
    </r>
  </si>
  <si>
    <t>兴庆区2024年度项目建设及资金使用情况统计表</t>
  </si>
  <si>
    <t>实施单位</t>
  </si>
  <si>
    <t>建设地点</t>
  </si>
  <si>
    <t>项目建设性质</t>
  </si>
  <si>
    <t>主要建设内容</t>
  </si>
  <si>
    <t>指标文件</t>
  </si>
  <si>
    <r>
      <rPr>
        <b/>
        <sz val="12"/>
        <rFont val="宋体"/>
        <charset val="134"/>
      </rPr>
      <t>资金使用情况（万元）</t>
    </r>
  </si>
  <si>
    <r>
      <rPr>
        <b/>
        <sz val="12"/>
        <rFont val="宋体"/>
        <charset val="134"/>
      </rPr>
      <t>资金支付情况（万元）</t>
    </r>
  </si>
  <si>
    <r>
      <rPr>
        <b/>
        <sz val="12"/>
        <rFont val="宋体"/>
        <charset val="134"/>
      </rPr>
      <t>支付率</t>
    </r>
  </si>
  <si>
    <r>
      <rPr>
        <b/>
        <sz val="12"/>
        <rFont val="宋体"/>
        <charset val="134"/>
      </rPr>
      <t>项目进度</t>
    </r>
  </si>
  <si>
    <r>
      <rPr>
        <b/>
        <sz val="12"/>
        <rFont val="宋体"/>
        <charset val="134"/>
      </rPr>
      <t>概算总投资</t>
    </r>
  </si>
  <si>
    <r>
      <t>2024</t>
    </r>
    <r>
      <rPr>
        <b/>
        <sz val="12"/>
        <rFont val="宋体"/>
        <charset val="134"/>
      </rPr>
      <t>年列支合计</t>
    </r>
  </si>
  <si>
    <r>
      <rPr>
        <b/>
        <sz val="12"/>
        <rFont val="宋体"/>
        <charset val="134"/>
      </rPr>
      <t>中央</t>
    </r>
  </si>
  <si>
    <r>
      <rPr>
        <b/>
        <sz val="12"/>
        <rFont val="宋体"/>
        <charset val="134"/>
      </rPr>
      <t>自治区</t>
    </r>
  </si>
  <si>
    <r>
      <rPr>
        <b/>
        <sz val="12"/>
        <rFont val="宋体"/>
        <charset val="134"/>
      </rPr>
      <t>合计</t>
    </r>
  </si>
  <si>
    <r>
      <rPr>
        <b/>
        <sz val="12"/>
        <rFont val="宋体"/>
        <charset val="134"/>
      </rPr>
      <t>第一批</t>
    </r>
  </si>
  <si>
    <r>
      <rPr>
        <b/>
        <sz val="12"/>
        <rFont val="宋体"/>
        <charset val="134"/>
      </rPr>
      <t>第二批</t>
    </r>
  </si>
  <si>
    <r>
      <rPr>
        <b/>
        <sz val="12"/>
        <rFont val="宋体"/>
        <charset val="134"/>
      </rPr>
      <t>专项</t>
    </r>
  </si>
  <si>
    <r>
      <rPr>
        <b/>
        <sz val="12"/>
        <rFont val="宋体"/>
        <charset val="134"/>
      </rPr>
      <t>地方债</t>
    </r>
  </si>
  <si>
    <t>月牙湖乡优质蜜瓜联农带农发展示范项目（农村产业融合发展示范园建设项目）</t>
  </si>
  <si>
    <t>产业发展</t>
  </si>
  <si>
    <t>在月牙湖乡现代农业示范园区东北侧，蜜瓜三期基地北侧约1200亩地上新建蜜瓜种植基地四期，建设连体拱棚20栋，配套滴灌设施、蓄水池、园区道路、电力设施等。项目建成后将探索创新利益联结机制，开展“企业+家庭农场+合作社+同村连坐”的农业产业化经营模式，以合作社为依托，农业生产类型的家庭农场在自愿基础上组成利益共同体的运行机制，在很大程度上实现农业产业化经营。所有设施由政府租用给企业使用，运营企业将拿出新建园区内产业运营净利润的50%给予月牙湖乡1900余户监测户、脱贫户保底分红，企业将保证每年至少为监测户、脱贫户户均分红2100元。促使移民群众深度嵌入产业发展，分享更多红利，实现持续稳定增收。</t>
  </si>
  <si>
    <t>宁财(农)指标[2023]661号、         宁财(农)指标[2024]119号、     宁财(农)指标[2024]122号</t>
  </si>
  <si>
    <r>
      <rPr>
        <sz val="11"/>
        <rFont val="宋体"/>
        <charset val="134"/>
      </rPr>
      <t>已完工、验收，下一步准备评审工作</t>
    </r>
  </si>
  <si>
    <t>月牙湖乡治沙林场现代化育种育苗中心二期建设项目（农村产业融合发展示范园建设项目）</t>
  </si>
  <si>
    <t>治沙林场</t>
  </si>
  <si>
    <t>建设育苗棚3栋并配套水电外网工程，建棚面积5600㎡，园区内配套混凝土路面。项目建成后能够进一步提升农业园区育苗育种能力，延长现代农业产业链，预计提供20个就业岗位，年增收2万元。</t>
  </si>
  <si>
    <r>
      <t>2</t>
    </r>
    <r>
      <rPr>
        <sz val="11"/>
        <rFont val="宋体"/>
        <charset val="134"/>
      </rPr>
      <t>栋日光温棚完工，室内自动浇灌设备和门窗暂未安装；</t>
    </r>
    <r>
      <rPr>
        <sz val="11"/>
        <rFont val="Times New Roman"/>
        <charset val="134"/>
      </rPr>
      <t>1</t>
    </r>
    <r>
      <rPr>
        <sz val="11"/>
        <rFont val="宋体"/>
        <charset val="134"/>
      </rPr>
      <t>栋拱棚完工，道路硬化完工。已完成总工程量的</t>
    </r>
    <r>
      <rPr>
        <sz val="11"/>
        <rFont val="Times New Roman"/>
        <charset val="134"/>
      </rPr>
      <t>95%</t>
    </r>
    <r>
      <rPr>
        <sz val="11"/>
        <rFont val="宋体"/>
        <charset val="134"/>
      </rPr>
      <t>。</t>
    </r>
  </si>
  <si>
    <t>通贵乡通北村蟹田米加工项目</t>
  </si>
  <si>
    <t>项目计划在通北村原4组拆迁安置空闲用地2254㎡（3.38亩）上新建加工车间376平方米、院子硬化935平方米作为晒场，室外电气外网及给排水外网的建设。项目经营以合作企业为主，村民入股、年底分红形式，合作企业以技术、原材料和一定资金入股，村委会负责日常运行、管理和销售等。每年村集体以股本进行分红，预期收益10至15万元，带动周边部分农户就业，每月可增加收入4000元，以此壮大村集体经济，实现村集体经济倍增目标。</t>
  </si>
  <si>
    <r>
      <rPr>
        <sz val="11"/>
        <rFont val="宋体"/>
        <charset val="134"/>
      </rPr>
      <t>已完成钢结构主体、室内隔墙、室内给排水、消防、电配套；室外给排水管网已完成。已完工，预计</t>
    </r>
    <r>
      <rPr>
        <sz val="11"/>
        <rFont val="Times New Roman"/>
        <charset val="134"/>
      </rPr>
      <t>10</t>
    </r>
    <r>
      <rPr>
        <sz val="11"/>
        <rFont val="宋体"/>
        <charset val="134"/>
      </rPr>
      <t>月份投产运营。</t>
    </r>
  </si>
  <si>
    <t>通南村八队农产品分拣包装项目</t>
  </si>
  <si>
    <t>在通南村八队晒场基础上建设轻钢结构分拣车间800平方米，项目建成后主要用于通南村及周边种植大户农产品分拣、包装等。项目以“党支部+企业+农户”联农带农机制运行，企业通过租赁通南村农产品分拣包装车间，壮大村级集体经济收入，降低周边种植大户生产成本，带动周边群众就业提高收入。</t>
  </si>
  <si>
    <r>
      <t>7</t>
    </r>
    <r>
      <rPr>
        <sz val="11"/>
        <rFont val="宋体"/>
        <charset val="134"/>
      </rPr>
      <t>月</t>
    </r>
    <r>
      <rPr>
        <sz val="11"/>
        <rFont val="Times New Roman"/>
        <charset val="134"/>
      </rPr>
      <t>27</t>
    </r>
    <r>
      <rPr>
        <sz val="11"/>
        <rFont val="宋体"/>
        <charset val="134"/>
      </rPr>
      <t>号挂网，</t>
    </r>
    <r>
      <rPr>
        <sz val="11"/>
        <rFont val="Times New Roman"/>
        <charset val="134"/>
      </rPr>
      <t>8</t>
    </r>
    <r>
      <rPr>
        <sz val="11"/>
        <rFont val="宋体"/>
        <charset val="134"/>
      </rPr>
      <t>月</t>
    </r>
    <r>
      <rPr>
        <sz val="11"/>
        <rFont val="Times New Roman"/>
        <charset val="134"/>
      </rPr>
      <t>15</t>
    </r>
    <r>
      <rPr>
        <sz val="11"/>
        <rFont val="宋体"/>
        <charset val="134"/>
      </rPr>
      <t>号开标，</t>
    </r>
    <r>
      <rPr>
        <sz val="11"/>
        <rFont val="Times New Roman"/>
        <charset val="134"/>
      </rPr>
      <t>20</t>
    </r>
    <r>
      <rPr>
        <sz val="11"/>
        <rFont val="宋体"/>
        <charset val="134"/>
      </rPr>
      <t>号进场施工。</t>
    </r>
  </si>
  <si>
    <t>大新村肉牛养殖产业融合发展示范村建设项目（农村产业融合发展示范园建设项目）</t>
  </si>
  <si>
    <t>大新镇</t>
  </si>
  <si>
    <t>大新镇三兴益农肉牛养殖场，是由大新镇党委牵头，以大新村与新水桥、新渠稍村三村联建成立养殖合作社发动村民入股养牛，壮大村集体经济带动村民增收致富。目前牛场入栏530头，现需扩大养殖规模，新建牛舍3栋，占地面积11848m2，牛舍建筑面积3754m2，运动场占地面积10769m2；道路硬化1550m2、场地硬化390m2。24年预计肉牛存栏量达到1000头，预计村集体经济增收30万元，带动120户村民增收90万元。</t>
  </si>
  <si>
    <r>
      <rPr>
        <sz val="11"/>
        <rFont val="宋体"/>
        <charset val="134"/>
      </rPr>
      <t>已完工，准备</t>
    </r>
    <r>
      <rPr>
        <sz val="11"/>
        <rFont val="Times New Roman"/>
        <charset val="134"/>
      </rPr>
      <t>8</t>
    </r>
    <r>
      <rPr>
        <sz val="11"/>
        <rFont val="宋体"/>
        <charset val="134"/>
      </rPr>
      <t>月初验收，</t>
    </r>
    <r>
      <rPr>
        <sz val="11"/>
        <rFont val="Times New Roman"/>
        <charset val="134"/>
      </rPr>
      <t>8</t>
    </r>
    <r>
      <rPr>
        <sz val="11"/>
        <rFont val="宋体"/>
        <charset val="134"/>
      </rPr>
      <t>月中旬投产运营。</t>
    </r>
  </si>
  <si>
    <t>大新镇新水桥村农业种植观光产业园（二期）</t>
  </si>
  <si>
    <t>在新水桥10队农田建设9栋新型钢架拱棚，共占地36亩，拱棚占地约26亩（长110米，宽16米，高4.5米），过道占地10亩（长110米，宽6米）。拱棚主体以钢结构焊接而成，钢材材料采用轻型钢材，并采取防锈措施。项目建成后，配套设置水肥一体化设施，全部采用滴灌节水节肥灌溉方式。由党支部领办合作社、带动周边农户，根据市场需求变化，主要以种植西红柿、豆角、芹菜及各类小叶菜为主。项目建成后带动周边80余户农户扩大小杂菜种植规模300亩，提供就业岗位35-60个，带动辖区闲散劳动力、困难群众每年增收1-2万元，村集体经济收入增10-20万元。</t>
  </si>
  <si>
    <r>
      <t>7</t>
    </r>
    <r>
      <rPr>
        <sz val="11"/>
        <rFont val="宋体"/>
        <charset val="134"/>
      </rPr>
      <t>月</t>
    </r>
    <r>
      <rPr>
        <sz val="11"/>
        <rFont val="Times New Roman"/>
        <charset val="134"/>
      </rPr>
      <t>4</t>
    </r>
    <r>
      <rPr>
        <sz val="11"/>
        <rFont val="宋体"/>
        <charset val="134"/>
      </rPr>
      <t>日挂网，</t>
    </r>
    <r>
      <rPr>
        <sz val="11"/>
        <rFont val="Times New Roman"/>
        <charset val="134"/>
      </rPr>
      <t>7</t>
    </r>
    <r>
      <rPr>
        <sz val="11"/>
        <rFont val="宋体"/>
        <charset val="134"/>
      </rPr>
      <t>月</t>
    </r>
    <r>
      <rPr>
        <sz val="11"/>
        <rFont val="Times New Roman"/>
        <charset val="134"/>
      </rPr>
      <t>25</t>
    </r>
    <r>
      <rPr>
        <sz val="11"/>
        <rFont val="宋体"/>
        <charset val="134"/>
      </rPr>
      <t>日开标，</t>
    </r>
    <r>
      <rPr>
        <sz val="11"/>
        <rFont val="Times New Roman"/>
        <charset val="134"/>
      </rPr>
      <t>7</t>
    </r>
    <r>
      <rPr>
        <sz val="11"/>
        <rFont val="宋体"/>
        <charset val="134"/>
      </rPr>
      <t>月</t>
    </r>
    <r>
      <rPr>
        <sz val="11"/>
        <rFont val="Times New Roman"/>
        <charset val="134"/>
      </rPr>
      <t>31</t>
    </r>
    <r>
      <rPr>
        <sz val="11"/>
        <rFont val="宋体"/>
        <charset val="134"/>
      </rPr>
      <t>号进场施工。</t>
    </r>
  </si>
  <si>
    <t>大新镇燕鸽村农副产品加工、储藏、转运中心项目</t>
  </si>
  <si>
    <t>建设生产车间及成品库2500平米，园区道路硬化1000平米，采购相关设备。本项目引进脱水蔬菜加工农副产品生产线，不仅能消化滞销、过季的农副产品，项目建成后，解决农村劳动力就业，依托脱水蔬菜加工农副产品生产带来的工作岗位，预计长年解决就业岗位50个，预计可为村集体带来年收益40--60万元，带动村集体收入年均增长20%以上，带动村集体参与项目建设运营的村民年收入可达4万元以上。项目建成后带动周边80余户农户扩大小杂菜种植规模300亩，提供就业岗位35-60个，带动辖区闲散劳动力、困难群众每年增收1-2万元，村集体经济收入增10-20万元。</t>
  </si>
  <si>
    <r>
      <t>7</t>
    </r>
    <r>
      <rPr>
        <sz val="11"/>
        <rFont val="宋体"/>
        <charset val="134"/>
      </rPr>
      <t>月</t>
    </r>
    <r>
      <rPr>
        <sz val="11"/>
        <rFont val="Times New Roman"/>
        <charset val="134"/>
      </rPr>
      <t>30</t>
    </r>
    <r>
      <rPr>
        <sz val="11"/>
        <rFont val="宋体"/>
        <charset val="134"/>
      </rPr>
      <t>日挂网（</t>
    </r>
    <r>
      <rPr>
        <sz val="11"/>
        <rFont val="Times New Roman"/>
        <charset val="134"/>
      </rPr>
      <t>400</t>
    </r>
    <r>
      <rPr>
        <sz val="11"/>
        <rFont val="宋体"/>
        <charset val="134"/>
      </rPr>
      <t>万以上</t>
    </r>
    <r>
      <rPr>
        <sz val="11"/>
        <rFont val="Times New Roman"/>
        <charset val="134"/>
      </rPr>
      <t>36</t>
    </r>
    <r>
      <rPr>
        <sz val="11"/>
        <rFont val="宋体"/>
        <charset val="134"/>
      </rPr>
      <t>天），</t>
    </r>
    <r>
      <rPr>
        <sz val="11"/>
        <rFont val="Times New Roman"/>
        <charset val="134"/>
      </rPr>
      <t>9</t>
    </r>
    <r>
      <rPr>
        <sz val="11"/>
        <rFont val="宋体"/>
        <charset val="134"/>
      </rPr>
      <t>月</t>
    </r>
    <r>
      <rPr>
        <sz val="11"/>
        <rFont val="Times New Roman"/>
        <charset val="134"/>
      </rPr>
      <t>4</t>
    </r>
    <r>
      <rPr>
        <sz val="11"/>
        <rFont val="宋体"/>
        <charset val="134"/>
      </rPr>
      <t>号开标。</t>
    </r>
  </si>
  <si>
    <t>宁夏回族自治区银川市兴庆区黄河流域绿色农田建设和农业高质量发展项目（农村产业融合发展示范园建设项目）</t>
  </si>
  <si>
    <t>农水局</t>
  </si>
  <si>
    <t>项目规划设计占地面积130亩，建设温室25栋，面积30000㎡，平整土地（条田）130亩，实施微灌（含滴管）工程73.58亩。配套滴灌系统、水肥一体化泵站、智能灌溉系统，提高灌溉水利用系数，达到精准施肥、节水的目的；配套建设物流园、冷链物流、农事体验项目、休闲观光体验项目、绿色农产品质量监督检测全系、绿色农产品可追溯体系，完善和延伸项目区产业链建设。</t>
  </si>
  <si>
    <r>
      <rPr>
        <sz val="11"/>
        <rFont val="宋体"/>
        <charset val="134"/>
      </rPr>
      <t>已完工</t>
    </r>
  </si>
  <si>
    <t>（发展新型农村集体经济资金）兴庆区掌政镇春林村昆仑育苗种苗农业产业种植基地（一二期）</t>
  </si>
  <si>
    <t>本项目在掌政镇春林村昆仑生态园，新建日光温室约66栋，新建双层膜联栋温室1栋4080㎡，给排水、电气等基础设施，进行有育苗育种、有机蔬菜等农产品的研发、生产、加工、销售及服务等。为春林村农户提高土地租金至1000元/年/亩；能够带动周边失地农民、新创家园劳务移民就近务工，整个园区可季节性务工260余人，可人均增加收入2万元/年；增加各村集体收益约50万元。</t>
  </si>
  <si>
    <r>
      <rPr>
        <sz val="11"/>
        <rFont val="宋体"/>
        <charset val="134"/>
      </rPr>
      <t>已完成初步设计，报发改备案，下批复，招标挂网，预计</t>
    </r>
    <r>
      <rPr>
        <sz val="11"/>
        <rFont val="Times New Roman"/>
        <charset val="134"/>
      </rPr>
      <t>8</t>
    </r>
    <r>
      <rPr>
        <sz val="11"/>
        <rFont val="宋体"/>
        <charset val="134"/>
      </rPr>
      <t>月底进场施工。</t>
    </r>
  </si>
  <si>
    <t>兴庆区掌政镇洼路村育苗种苗农业产业种植基地</t>
  </si>
  <si>
    <t>在掌政镇洼路村建设育苗种苗农业产业种植基地，新建高标准设施温棚150亩20栋，进行有育苗育种、有机蔬菜等农产品的研发、生产、加工、销售及服务等内容。项目建成后够补齐掌政镇缺乏育苗设施的短板，进一步提升农业园区育苗育种能力，延长现代农业产业链。预计能够每年为村集体经济增加20万元村集体经济收益，为村民提供30个就业岗位。</t>
  </si>
  <si>
    <r>
      <rPr>
        <sz val="11"/>
        <rFont val="宋体"/>
        <charset val="134"/>
      </rPr>
      <t>正在做初步设计，下一步报发改备案，下批复，招标挂网，预计</t>
    </r>
    <r>
      <rPr>
        <sz val="11"/>
        <rFont val="Times New Roman"/>
        <charset val="134"/>
      </rPr>
      <t>8</t>
    </r>
    <r>
      <rPr>
        <sz val="11"/>
        <rFont val="宋体"/>
        <charset val="134"/>
      </rPr>
      <t>月底进场施工。</t>
    </r>
  </si>
  <si>
    <t>掌政镇农耕文化特色民俗体验特色产业村项目</t>
  </si>
  <si>
    <t xml:space="preserve">项目区占地约550亩，建设地点在洼路村1队，延伸兴庆路农文旅产业带，依托原有52户宅院及村落布局，围绕高台寺、北典农城文化，对闲置房屋进行改造，打造老房子展馆、田园民居等特色民俗文化，以农户土地入股、自主经营、引入商户经营等形式，将老酒坊、老油坊、手工辣面子工坊等兴庆特色产品嵌入运营。围绕掌政特色农业种植，将周边设施农业产业园形成合力，发展“农业采摘+共享菜园+农业研学+特色民宿+休闲村庄体验”农文旅融合体，提高村民收入，推进洼路村一、二、三产业协同化发展，打造集自然农耕教育、农业产业延伸、研学实践体验、特色民居一体的农文旅发展新地标项目。
</t>
  </si>
  <si>
    <r>
      <rPr>
        <sz val="11"/>
        <rFont val="宋体"/>
        <charset val="134"/>
      </rPr>
      <t>正在做初步设计，下一步报发改备案，下批复，招标挂网。预计</t>
    </r>
    <r>
      <rPr>
        <sz val="11"/>
        <rFont val="Times New Roman"/>
        <charset val="134"/>
      </rPr>
      <t>9</t>
    </r>
    <r>
      <rPr>
        <sz val="11"/>
        <rFont val="宋体"/>
        <charset val="134"/>
      </rPr>
      <t>月初进场施工。</t>
    </r>
  </si>
  <si>
    <t>月牙湖乡、掌政镇</t>
  </si>
  <si>
    <t>由合作银行对建档立卡脱贫户和监测户进行评级授信，按照发展需求，对有能力、产业稳定的建档立卡脱贫户和监测户，提供贷款5万元。期限12个月全部实行免担保、免抵押、基准利率放贷、财政贴息的政策。贴息方式：农户先行付息，财政再予以贴息80%，财政贴息资金按季度到账。</t>
  </si>
  <si>
    <r>
      <rPr>
        <sz val="11"/>
        <rFont val="宋体"/>
        <charset val="134"/>
      </rPr>
      <t>按季度发放</t>
    </r>
  </si>
  <si>
    <t>月牙湖乡滨河家园给排水改造三期项目（农村产业融合发展示范园建设项目）</t>
  </si>
  <si>
    <t>基础设施</t>
  </si>
  <si>
    <t>为逐步改善月牙湖乡滨河家园一至五村给排水管道堵塞情况。2024年计划继续改造银川市兴庆区月牙湖乡滨河家园二村、三村、四村、五村部分巷道给排水，铺设国标PE给水管。原无给水干管巷道增设给水干管、水表井及接户支管。新增设给水干管接中心巷道干管，拆除及恢复混凝土道路，采用混凝土路面。无排水管网的巷道设排水管网，预留接户支管（De200）到围墙截止。排水排入已建成市政污水检查井。排水经村庄末端处理系统处理后排入市政管网。新建排水主管，排水支管，预制钢筋混凝土排水检查井，末端设置化粪池，拆除及恢复混凝土道路，采用混凝土路面等工程。彻底解决滨河家园上下水存在的问题。</t>
  </si>
  <si>
    <r>
      <rPr>
        <sz val="11"/>
        <rFont val="宋体"/>
        <charset val="134"/>
      </rPr>
      <t>完成滨河家园</t>
    </r>
    <r>
      <rPr>
        <sz val="11"/>
        <rFont val="Times New Roman"/>
        <charset val="134"/>
      </rPr>
      <t>3</t>
    </r>
    <r>
      <rPr>
        <sz val="11"/>
        <rFont val="宋体"/>
        <charset val="134"/>
      </rPr>
      <t>村、</t>
    </r>
    <r>
      <rPr>
        <sz val="11"/>
        <rFont val="Times New Roman"/>
        <charset val="134"/>
      </rPr>
      <t>5</t>
    </r>
    <r>
      <rPr>
        <sz val="11"/>
        <rFont val="宋体"/>
        <charset val="134"/>
      </rPr>
      <t>村上下水改造及路面硬化，目前已完成总工程量的</t>
    </r>
    <r>
      <rPr>
        <sz val="11"/>
        <rFont val="Times New Roman"/>
        <charset val="134"/>
      </rPr>
      <t>80%</t>
    </r>
    <r>
      <rPr>
        <sz val="11"/>
        <rFont val="宋体"/>
        <charset val="134"/>
      </rPr>
      <t>，预计</t>
    </r>
    <r>
      <rPr>
        <sz val="11"/>
        <rFont val="Times New Roman"/>
        <charset val="134"/>
      </rPr>
      <t>8</t>
    </r>
    <r>
      <rPr>
        <sz val="11"/>
        <rFont val="宋体"/>
        <charset val="134"/>
      </rPr>
      <t>月底完工。</t>
    </r>
  </si>
  <si>
    <t>掌政镇洼路村农业产业园提升改造项目</t>
  </si>
  <si>
    <t>对掌政镇洼路村2014年用村集体经济在花溪谷园区内投资建设的26栋二代温棚钢架、棉被、棚膜、后墙、沟渠等基础设施进行提升改造。改造升级后进行名特优蔬菜种植、新品种果疏培育种植等，提升品牌影响力，为推动农业转型升级、提质增效提供有力支撑，形成“党支部+合作社+农户+企业”的模式和联农带农机制，每年预计增加村集体收入30万元，提供务工岗位60余个，季节性务工130个，带动村民增收。</t>
  </si>
  <si>
    <r>
      <rPr>
        <sz val="11"/>
        <rFont val="宋体"/>
        <charset val="134"/>
      </rPr>
      <t>共</t>
    </r>
    <r>
      <rPr>
        <sz val="11"/>
        <rFont val="Times New Roman"/>
        <charset val="134"/>
      </rPr>
      <t>23</t>
    </r>
    <r>
      <rPr>
        <sz val="11"/>
        <rFont val="宋体"/>
        <charset val="134"/>
      </rPr>
      <t>栋，已完成</t>
    </r>
    <r>
      <rPr>
        <sz val="11"/>
        <rFont val="Times New Roman"/>
        <charset val="134"/>
      </rPr>
      <t>21</t>
    </r>
    <r>
      <rPr>
        <sz val="11"/>
        <rFont val="宋体"/>
        <charset val="134"/>
      </rPr>
      <t>栋棚温棚改造，秋收后进行水渠砌护。</t>
    </r>
  </si>
  <si>
    <t>掌政镇乡村振兴就业创业基地基础设施配套工程</t>
  </si>
  <si>
    <t>在乡村振兴就业创业基地配套室内设备和室外道路、铺装等基础设施，保障基地运转和管理。</t>
  </si>
  <si>
    <r>
      <rPr>
        <sz val="11"/>
        <rFont val="宋体"/>
        <charset val="134"/>
      </rPr>
      <t>准备消防验收合格后，安装冷库，</t>
    </r>
  </si>
  <si>
    <t>掌政镇掌政村道路硬化及渠道砌护工程</t>
  </si>
  <si>
    <t>该路涉及掌政镇掌政村14队农户，现为土路，遇雨天，泥泞不堪，给农户生产生活带来极大不便，涉及50户166人。计划对道路路面混凝土硬化，硬化厚度20公分，硬化宽度3米，硬化长度1140余米。对2308米渠道进行砌护，及渠口、闸门等进行维修更换。项目建成后，一方面便于周围50余户农户开展农业生产，确保300余亩土地生产经营；另一方面可以提升村容村貌并且提高设施配套率，推动村级产业项目协同发展，带动14队农户增收，为乡村振兴工作注入新动能。</t>
  </si>
  <si>
    <r>
      <rPr>
        <sz val="11"/>
        <rFont val="宋体"/>
        <charset val="134"/>
      </rPr>
      <t>已送审</t>
    </r>
  </si>
  <si>
    <t>掌政镇新创家园电瓶车棚安装工程</t>
  </si>
  <si>
    <t>新建2座电瓶车棚，南车棚192平米，电路约120米，充电桩22套；北车棚153平米，电路约120米，充电桩16套。</t>
  </si>
  <si>
    <r>
      <rPr>
        <sz val="11"/>
        <rFont val="宋体"/>
        <charset val="134"/>
      </rPr>
      <t>已完工验收，正在评审</t>
    </r>
  </si>
  <si>
    <t>掌政镇马路市场改造提升项目</t>
  </si>
  <si>
    <t>打造掌政小城镇沿街马路市场，对将军街、鸣翠湖路沿街500米进行改造，采购凉棚、休闲休憩设施、卫生设施、 指示牌等设施。对马路及周边进行特色街区布置，添加装饰、灯光等内容。</t>
  </si>
  <si>
    <r>
      <rPr>
        <sz val="11"/>
        <rFont val="宋体"/>
        <charset val="134"/>
      </rPr>
      <t>已完成初步设计，正在做概算、控制价，下一步报发改备案，下批复，招标挂网。预计</t>
    </r>
    <r>
      <rPr>
        <sz val="11"/>
        <rFont val="Times New Roman"/>
        <charset val="134"/>
      </rPr>
      <t>8</t>
    </r>
    <r>
      <rPr>
        <sz val="11"/>
        <rFont val="宋体"/>
        <charset val="134"/>
      </rPr>
      <t>月下旬进场施工。</t>
    </r>
  </si>
  <si>
    <r>
      <rPr>
        <sz val="11"/>
        <rFont val="宋体"/>
        <charset val="134"/>
      </rPr>
      <t>春季已完成发放</t>
    </r>
  </si>
  <si>
    <r>
      <rPr>
        <sz val="11"/>
        <rFont val="宋体"/>
        <charset val="134"/>
      </rPr>
      <t>第一批、第二批已发放</t>
    </r>
  </si>
  <si>
    <r>
      <rPr>
        <sz val="11"/>
        <rFont val="宋体"/>
        <charset val="134"/>
      </rPr>
      <t>第一批已发放</t>
    </r>
  </si>
  <si>
    <t>预计购买新增公益性岗位共计410个，共计800余万元以乡镇为主体按程序购买，具体岗位依据各乡镇实际情况设定，由人社局和乡村振兴局指导进行人员管理，购买服务期限暂定一年，每人每月基本工资1612元，统一购买商业意外伤害保险一次性每人242元。</t>
  </si>
  <si>
    <r>
      <rPr>
        <sz val="11"/>
        <rFont val="宋体"/>
        <charset val="134"/>
      </rPr>
      <t>按月发放</t>
    </r>
  </si>
  <si>
    <t>帮扶车间、劳务中介组织和劳务经纪人补助</t>
  </si>
  <si>
    <r>
      <rPr>
        <b/>
        <sz val="10"/>
        <rFont val="宋体"/>
        <charset val="134"/>
        <scheme val="minor"/>
      </rPr>
      <t>（1）就业帮扶车间。</t>
    </r>
    <r>
      <rPr>
        <sz val="10"/>
        <rFont val="宋体"/>
        <charset val="134"/>
        <scheme val="minor"/>
      </rPr>
      <t>按照吸纳11—20人、21—30人、31-100人、100人以上（其中监测对象、脱贫户不少于30%），稳定务工时间在6个月以上的，分别一次性奖励2万元、3万元、6万元、10万元；对吸纳移民10人以上企业（其中监测对象、脱贫户不少于30%），通过培训或以工代训合格后稳定就业6个月以上，流水线生产企业人均月工资不低于2000元，手工制生产企业或合作社人均月工资不低于1500元，入驻企业每人补助培训费500元/月，最高补贴6个月；</t>
    </r>
    <r>
      <rPr>
        <b/>
        <sz val="10"/>
        <rFont val="宋体"/>
        <charset val="134"/>
        <scheme val="minor"/>
      </rPr>
      <t>（2）劳务中介组织和劳务经纪人。</t>
    </r>
    <r>
      <rPr>
        <sz val="10"/>
        <rFont val="宋体"/>
        <charset val="134"/>
        <scheme val="minor"/>
      </rPr>
      <t>劳务中介组织和劳务经纪人对输出移民30-50人、51-100人、100人以上（其中监测对象、脱贫户不少于25%），且务工时间在3个月以上，人均月务工收入不低于2000元的劳务经纪人或劳务中介组织，分别给予以奖代补资金1万元、3万元、5万元。2024年预计需要衔接资金30万元。</t>
    </r>
  </si>
  <si>
    <t>监测对象（脱贫户）种养殖、托管主体养殖、规模化种植企业补助</t>
  </si>
  <si>
    <r>
      <rPr>
        <b/>
        <sz val="10"/>
        <color rgb="FF000000"/>
        <rFont val="宋体"/>
        <charset val="134"/>
        <scheme val="minor"/>
      </rPr>
      <t>（1）监测对象、脱贫户养殖补助。</t>
    </r>
    <r>
      <rPr>
        <sz val="10"/>
        <color rgb="FF000000"/>
        <rFont val="宋体"/>
        <charset val="134"/>
        <scheme val="minor"/>
      </rPr>
      <t>扶持鼓励监测对象和脱贫户向奶牛园区和肉牛园区企业进行奶牛或肉牛托管，每托管一头牛给予一次性1000元补助；在月牙湖乡肉羊养殖基地存栏30只以上且养殖达到3个月以上的，每只羊一次性给予100元补助，上限不超过1万元；监测对象、脱贫户承担的 20%养殖保险部分由政府予以补助50%。</t>
    </r>
    <r>
      <rPr>
        <b/>
        <sz val="10"/>
        <color rgb="FF000000"/>
        <rFont val="宋体"/>
        <charset val="134"/>
        <scheme val="minor"/>
      </rPr>
      <t>（2）托管主体养殖补助。</t>
    </r>
    <r>
      <rPr>
        <sz val="10"/>
        <color rgb="FF000000"/>
        <rFont val="宋体"/>
        <charset val="134"/>
        <scheme val="minor"/>
      </rPr>
      <t>对为监测对象、脱贫户托管奶牛、肉牛的托管主体，托管周期达到一年及以上的，托管奶牛、肉牛分别按照500元/头、300元/头的标准给予企业一次性补助。</t>
    </r>
    <r>
      <rPr>
        <b/>
        <sz val="10"/>
        <color rgb="FF000000"/>
        <rFont val="宋体"/>
        <charset val="134"/>
        <scheme val="minor"/>
      </rPr>
      <t>（3）监测对象、脱贫户种植补助。</t>
    </r>
    <r>
      <rPr>
        <sz val="10"/>
        <color rgb="FF000000"/>
        <rFont val="宋体"/>
        <charset val="134"/>
        <scheme val="minor"/>
      </rPr>
      <t>承包大棚自己发展种植的监测对象、脱贫户，每栋大棚分别按年租金的 80%、60%给予补助；发展特色花卉种植的，对购进种苗按照每亩购进价格的50%给予补助；发展精品果蔬种植的，对购进种苗按照每亩购进价格的40%给予补助；发展食用菌种植的，在产业园通过与企业协议合作，由企业先行向农户赊销菌棒，食用菌菌棒补助2元/棒；监测对象、脱贫户承担的20%种植保险部分由政府予以补助50%。</t>
    </r>
    <r>
      <rPr>
        <b/>
        <sz val="10"/>
        <color rgb="FF000000"/>
        <rFont val="宋体"/>
        <charset val="134"/>
        <scheme val="minor"/>
      </rPr>
      <t>（4）规模化种植企业补助。</t>
    </r>
    <r>
      <rPr>
        <sz val="10"/>
        <color rgb="FF000000"/>
        <rFont val="宋体"/>
        <charset val="134"/>
        <scheme val="minor"/>
      </rPr>
      <t>在产业园区发展设施农业或种植露地蔬菜100亩以上，稳定带动移民务工不少于30人且年均务工收入不少于 3万元，每亩补助200元，当年最高补助不超过20万元。2024年预计需要衔接资金40万元。</t>
    </r>
  </si>
  <si>
    <t>重点群体稳岗就业培训费</t>
  </si>
  <si>
    <t>月牙湖乡、掌政镇、大新镇、通贵乡</t>
  </si>
  <si>
    <r>
      <rPr>
        <sz val="10"/>
        <rFont val="宋体"/>
        <charset val="134"/>
      </rPr>
      <t>完成兴庆区</t>
    </r>
    <r>
      <rPr>
        <sz val="10"/>
        <rFont val="宋体"/>
        <charset val="0"/>
      </rPr>
      <t>555</t>
    </r>
    <r>
      <rPr>
        <sz val="10"/>
        <rFont val="宋体"/>
        <charset val="134"/>
      </rPr>
      <t>人培训任务，完善就业优先政策体系，强化职业培训和公共就业服务，努力提升就业质量，着力缓解结构性就业矛盾，实现脱贫人口就业总量、就业收入稳中有增，就业能力、就业质量稳步提升。</t>
    </r>
  </si>
  <si>
    <t>开展“一家一年一事”帮扶解困行动</t>
  </si>
  <si>
    <t>切实加大监测对象残疾人家庭帮扶力度，解决残疾人家庭个性化的特殊困难和需求，优化支持监测对象残疾人家庭稳定增收，确保监测对象残疾人家庭生活质量得到明显改善和提升。</t>
  </si>
  <si>
    <t>小计</t>
  </si>
</sst>
</file>

<file path=xl/styles.xml><?xml version="1.0" encoding="utf-8"?>
<styleSheet xmlns="http://schemas.openxmlformats.org/spreadsheetml/2006/main">
  <numFmts count="6">
    <numFmt numFmtId="176" formatCode="0.00_ "/>
    <numFmt numFmtId="44" formatCode="_ &quot;￥&quot;* #,##0.00_ ;_ &quot;￥&quot;* \-#,##0.00_ ;_ &quot;￥&quot;* &quot;-&quot;??_ ;_ @_ "/>
    <numFmt numFmtId="177" formatCode="0.000_ "/>
    <numFmt numFmtId="41" formatCode="_ * #,##0_ ;_ * \-#,##0_ ;_ * &quot;-&quot;_ ;_ @_ "/>
    <numFmt numFmtId="42" formatCode="_ &quot;￥&quot;* #,##0_ ;_ &quot;￥&quot;* \-#,##0_ ;_ &quot;￥&quot;* &quot;-&quot;_ ;_ @_ "/>
    <numFmt numFmtId="43" formatCode="_ * #,##0.00_ ;_ * \-#,##0.00_ ;_ * &quot;-&quot;??_ ;_ @_ "/>
  </numFmts>
  <fonts count="58">
    <font>
      <sz val="11"/>
      <name val="宋体"/>
      <charset val="134"/>
    </font>
    <font>
      <sz val="12"/>
      <name val="宋体"/>
      <charset val="134"/>
    </font>
    <font>
      <b/>
      <sz val="12"/>
      <name val="宋体"/>
      <charset val="134"/>
    </font>
    <font>
      <b/>
      <sz val="11"/>
      <name val="宋体"/>
      <charset val="134"/>
    </font>
    <font>
      <sz val="11"/>
      <name val="Times New Roman"/>
      <charset val="134"/>
    </font>
    <font>
      <sz val="11"/>
      <color rgb="FFFF0000"/>
      <name val="宋体"/>
      <charset val="134"/>
    </font>
    <font>
      <sz val="24"/>
      <name val="宋体"/>
      <charset val="134"/>
    </font>
    <font>
      <sz val="10"/>
      <name val="宋体"/>
      <charset val="134"/>
      <scheme val="minor"/>
    </font>
    <font>
      <sz val="10"/>
      <name val="宋体"/>
      <charset val="134"/>
    </font>
    <font>
      <b/>
      <sz val="10"/>
      <name val="宋体"/>
      <charset val="134"/>
      <scheme val="minor"/>
    </font>
    <font>
      <b/>
      <sz val="10"/>
      <color rgb="FF000000"/>
      <name val="宋体"/>
      <charset val="134"/>
      <scheme val="minor"/>
    </font>
    <font>
      <sz val="24"/>
      <name val="Times New Roman"/>
      <charset val="134"/>
    </font>
    <font>
      <b/>
      <sz val="12"/>
      <name val="Times New Roman"/>
      <charset val="134"/>
    </font>
    <font>
      <sz val="10"/>
      <name val="Times New Roman"/>
      <charset val="134"/>
    </font>
    <font>
      <b/>
      <sz val="11"/>
      <name val="Times New Roman"/>
      <charset val="134"/>
    </font>
    <font>
      <sz val="12"/>
      <color rgb="FFFF0000"/>
      <name val="宋体"/>
      <charset val="134"/>
    </font>
    <font>
      <b/>
      <sz val="11"/>
      <color rgb="FFFF0000"/>
      <name val="宋体"/>
      <charset val="134"/>
    </font>
    <font>
      <sz val="12"/>
      <name val="Times New Roman"/>
      <charset val="134"/>
    </font>
    <font>
      <sz val="11"/>
      <color rgb="FF000000"/>
      <name val="Times New Roman"/>
      <charset val="134"/>
    </font>
    <font>
      <sz val="12"/>
      <color rgb="FF000000"/>
      <name val="Times New Roman"/>
      <charset val="134"/>
    </font>
    <font>
      <sz val="16"/>
      <name val="方正小标宋简体"/>
      <charset val="134"/>
    </font>
    <font>
      <sz val="16"/>
      <name val="Times New Roman"/>
      <charset val="134"/>
    </font>
    <font>
      <sz val="11"/>
      <name val="黑体"/>
      <charset val="134"/>
    </font>
    <font>
      <sz val="14"/>
      <name val="Times New Roman"/>
      <charset val="134"/>
    </font>
    <font>
      <b/>
      <sz val="11"/>
      <name val="仿宋_GB2312"/>
      <charset val="134"/>
    </font>
    <font>
      <b/>
      <sz val="14"/>
      <name val="Times New Roman"/>
      <charset val="134"/>
    </font>
    <font>
      <sz val="14"/>
      <color rgb="FF000000"/>
      <name val="Times New Roman"/>
      <charset val="134"/>
    </font>
    <font>
      <sz val="24"/>
      <name val="方正粗黑宋简体"/>
      <charset val="134"/>
    </font>
    <font>
      <sz val="14"/>
      <name val="黑体"/>
      <charset val="134"/>
    </font>
    <font>
      <sz val="14"/>
      <name val="仿宋_GB2312"/>
      <charset val="134"/>
    </font>
    <font>
      <sz val="14"/>
      <color rgb="FF000000"/>
      <name val="仿宋_GB2312"/>
      <charset val="134"/>
    </font>
    <font>
      <sz val="11"/>
      <color rgb="FFFA7D0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0"/>
      <color rgb="FF000000"/>
      <name val="宋体"/>
      <charset val="134"/>
      <scheme val="minor"/>
    </font>
    <font>
      <sz val="10"/>
      <name val="宋体"/>
      <charset val="0"/>
    </font>
    <font>
      <sz val="14"/>
      <name val="宋体"/>
      <charset val="134"/>
    </font>
    <font>
      <b/>
      <sz val="14"/>
      <name val="仿宋_GB2312"/>
      <charset val="134"/>
    </font>
    <font>
      <b/>
      <sz val="14"/>
      <color rgb="FF000000"/>
      <name val="仿宋_GB2312"/>
      <charset val="134"/>
    </font>
    <font>
      <b/>
      <sz val="14"/>
      <color rgb="FF000000"/>
      <name val="Times New Roman"/>
      <charset val="134"/>
    </font>
    <font>
      <sz val="11"/>
      <name val="仿宋_GB2312"/>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36" fillId="18"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42" fillId="22" borderId="12" applyNumberFormat="false" applyAlignment="false" applyProtection="false">
      <alignment vertical="center"/>
    </xf>
    <xf numFmtId="0" fontId="32" fillId="11"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36" fillId="27" borderId="0" applyNumberFormat="false" applyBorder="false" applyAlignment="false" applyProtection="false">
      <alignment vertical="center"/>
    </xf>
    <xf numFmtId="9" fontId="33" fillId="0" borderId="0" applyFont="false" applyFill="false" applyBorder="false" applyAlignment="false" applyProtection="false">
      <alignment vertical="center"/>
    </xf>
    <xf numFmtId="0" fontId="36" fillId="25"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41" fillId="19" borderId="12" applyNumberFormat="false" applyAlignment="false" applyProtection="false">
      <alignment vertical="center"/>
    </xf>
    <xf numFmtId="0" fontId="36" fillId="30" borderId="0" applyNumberFormat="false" applyBorder="false" applyAlignment="false" applyProtection="false">
      <alignment vertical="center"/>
    </xf>
    <xf numFmtId="0" fontId="49" fillId="3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40" fillId="0" borderId="10" applyNumberFormat="false" applyFill="false" applyAlignment="false" applyProtection="false">
      <alignment vertical="center"/>
    </xf>
    <xf numFmtId="0" fontId="34" fillId="5" borderId="0" applyNumberFormat="false" applyBorder="false" applyAlignment="false" applyProtection="false">
      <alignment vertical="center"/>
    </xf>
    <xf numFmtId="0" fontId="50" fillId="32" borderId="15" applyNumberFormat="false" applyAlignment="false" applyProtection="false">
      <alignment vertical="center"/>
    </xf>
    <xf numFmtId="0" fontId="45" fillId="19" borderId="14" applyNumberFormat="false" applyAlignment="false" applyProtection="false">
      <alignment vertical="center"/>
    </xf>
    <xf numFmtId="0" fontId="48" fillId="0" borderId="13"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42" fontId="33" fillId="0" borderId="0" applyFont="false" applyFill="false" applyBorder="false" applyAlignment="false" applyProtection="false">
      <alignment vertical="center"/>
    </xf>
    <xf numFmtId="0" fontId="32" fillId="12" borderId="0" applyNumberFormat="false" applyBorder="false" applyAlignment="false" applyProtection="false">
      <alignment vertical="center"/>
    </xf>
    <xf numFmtId="43" fontId="33"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6" fillId="7" borderId="0" applyNumberFormat="false" applyBorder="false" applyAlignment="false" applyProtection="false">
      <alignment vertical="center"/>
    </xf>
    <xf numFmtId="0" fontId="33" fillId="15" borderId="11" applyNumberFormat="false" applyFont="false" applyAlignment="false" applyProtection="false">
      <alignment vertical="center"/>
    </xf>
    <xf numFmtId="0" fontId="32" fillId="13"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41" fontId="33" fillId="0" borderId="0" applyFont="false" applyFill="false" applyBorder="false" applyAlignment="false" applyProtection="false">
      <alignment vertical="center"/>
    </xf>
    <xf numFmtId="0" fontId="43" fillId="0" borderId="13" applyNumberFormat="false" applyFill="false" applyAlignment="false" applyProtection="false">
      <alignment vertical="center"/>
    </xf>
    <xf numFmtId="0" fontId="32" fillId="4" borderId="0" applyNumberFormat="false" applyBorder="false" applyAlignment="false" applyProtection="false">
      <alignment vertical="center"/>
    </xf>
    <xf numFmtId="0" fontId="37" fillId="0" borderId="9" applyNumberFormat="false" applyFill="false" applyAlignment="false" applyProtection="false">
      <alignment vertical="center"/>
    </xf>
    <xf numFmtId="0" fontId="36" fillId="26"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1" fillId="0" borderId="8" applyNumberFormat="false" applyFill="false" applyAlignment="false" applyProtection="false">
      <alignment vertical="center"/>
    </xf>
  </cellStyleXfs>
  <cellXfs count="111">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Alignment="true">
      <alignment horizontal="center" vertical="center"/>
    </xf>
    <xf numFmtId="0" fontId="0" fillId="0" borderId="0" xfId="0" applyAlignment="true">
      <alignment horizontal="center" vertical="center"/>
    </xf>
    <xf numFmtId="0" fontId="0" fillId="0" borderId="0" xfId="0" applyFill="true">
      <alignment vertical="center"/>
    </xf>
    <xf numFmtId="0" fontId="0" fillId="0" borderId="0" xfId="0" applyAlignment="true">
      <alignment horizontal="center" vertical="center" wrapText="true"/>
    </xf>
    <xf numFmtId="0" fontId="0" fillId="0" borderId="0" xfId="0" applyAlignment="true">
      <alignment horizontal="left" vertical="center"/>
    </xf>
    <xf numFmtId="0" fontId="4" fillId="0" borderId="0" xfId="0" applyFont="true" applyAlignment="true">
      <alignment horizontal="center" vertical="center"/>
    </xf>
    <xf numFmtId="0" fontId="4" fillId="0" borderId="0" xfId="0" applyFont="true" applyAlignment="true">
      <alignment horizontal="center" vertical="center"/>
    </xf>
    <xf numFmtId="0" fontId="4" fillId="0" borderId="0" xfId="0" applyFont="true" applyFill="true" applyAlignment="true">
      <alignment horizontal="center" vertical="center"/>
    </xf>
    <xf numFmtId="0" fontId="4" fillId="0" borderId="0" xfId="0" applyFont="true" applyFill="true" applyAlignment="true">
      <alignment horizontal="center" vertical="center"/>
    </xf>
    <xf numFmtId="10" fontId="4" fillId="0" borderId="0" xfId="0" applyNumberFormat="true" applyFont="true" applyFill="true" applyAlignment="true">
      <alignment horizontal="center" vertical="center"/>
    </xf>
    <xf numFmtId="0" fontId="4" fillId="0" borderId="0" xfId="0" applyFont="true" applyFill="true" applyAlignment="true">
      <alignment horizontal="center" vertical="center" wrapText="true"/>
    </xf>
    <xf numFmtId="0" fontId="5" fillId="0" borderId="0" xfId="0" applyFont="true" applyAlignment="true">
      <alignment vertical="center" wrapText="true"/>
    </xf>
    <xf numFmtId="0" fontId="6" fillId="0" borderId="0" xfId="0" applyFont="true" applyFill="true" applyAlignment="true">
      <alignment horizontal="center" vertical="center" wrapText="true"/>
    </xf>
    <xf numFmtId="0" fontId="6"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7" fillId="0" borderId="1" xfId="0" applyFont="true" applyBorder="true" applyAlignment="true">
      <alignment horizontal="center" vertical="center"/>
    </xf>
    <xf numFmtId="0" fontId="7" fillId="0" borderId="1" xfId="0" applyFont="true" applyFill="true" applyBorder="true" applyAlignment="true">
      <alignment vertical="center" wrapText="true"/>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4" xfId="0" applyFont="true" applyFill="true" applyBorder="true" applyAlignment="true">
      <alignment vertical="center" wrapText="true"/>
    </xf>
    <xf numFmtId="0" fontId="7" fillId="0" borderId="4" xfId="0" applyFont="true" applyBorder="true" applyAlignment="true">
      <alignment horizontal="center" vertical="center" wrapText="true"/>
    </xf>
    <xf numFmtId="0" fontId="8" fillId="0" borderId="1" xfId="0" applyFont="true" applyFill="true" applyBorder="true" applyAlignment="true">
      <alignment vertical="center" wrapText="true"/>
    </xf>
    <xf numFmtId="0" fontId="8" fillId="0" borderId="1" xfId="0" applyFont="true" applyBorder="true" applyAlignment="true">
      <alignment horizontal="center" vertical="center" wrapText="true"/>
    </xf>
    <xf numFmtId="0" fontId="8" fillId="0" borderId="2" xfId="0" applyFont="true" applyFill="true" applyBorder="true" applyAlignment="true">
      <alignment vertical="center" wrapText="true"/>
    </xf>
    <xf numFmtId="0" fontId="8" fillId="0" borderId="2"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Border="true" applyAlignment="true">
      <alignment horizontal="center" vertical="center" wrapText="true"/>
    </xf>
    <xf numFmtId="0" fontId="1" fillId="0" borderId="0" xfId="0" applyFont="true" applyFill="true" applyAlignment="true">
      <alignment horizontal="left" vertical="center" wrapText="true"/>
    </xf>
    <xf numFmtId="0" fontId="7" fillId="0" borderId="1" xfId="0" applyFont="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8" fillId="0" borderId="1" xfId="0" applyFont="true" applyBorder="true" applyAlignment="true">
      <alignment vertical="center" wrapText="true"/>
    </xf>
    <xf numFmtId="0" fontId="8" fillId="0" borderId="2" xfId="0" applyFont="true" applyBorder="true" applyAlignment="true">
      <alignment vertical="center" wrapText="true"/>
    </xf>
    <xf numFmtId="0" fontId="11" fillId="0" borderId="0" xfId="0" applyFont="true" applyFill="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176" fontId="12" fillId="0" borderId="5" xfId="0" applyNumberFormat="true" applyFont="true" applyFill="true" applyBorder="true" applyAlignment="true">
      <alignment horizontal="center" vertical="center"/>
    </xf>
    <xf numFmtId="176" fontId="12" fillId="0" borderId="6" xfId="0" applyNumberFormat="true" applyFont="true" applyFill="true" applyBorder="true" applyAlignment="true">
      <alignment horizontal="center" vertical="center"/>
    </xf>
    <xf numFmtId="176" fontId="13" fillId="0" borderId="1" xfId="0" applyNumberFormat="true" applyFont="true" applyFill="true" applyBorder="true" applyAlignment="true">
      <alignment horizontal="center" vertical="center" wrapText="true"/>
    </xf>
    <xf numFmtId="0" fontId="13" fillId="0" borderId="1" xfId="0" applyFont="true" applyBorder="true" applyAlignment="true">
      <alignment horizontal="center" vertical="center"/>
    </xf>
    <xf numFmtId="0" fontId="13" fillId="0" borderId="1"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4" fillId="0" borderId="1" xfId="0" applyFont="true" applyBorder="true" applyAlignment="true">
      <alignment horizontal="center" vertical="center"/>
    </xf>
    <xf numFmtId="177" fontId="11" fillId="0" borderId="0" xfId="0" applyNumberFormat="true" applyFont="true" applyFill="true" applyAlignment="true">
      <alignment horizontal="center" vertical="center" wrapText="true"/>
    </xf>
    <xf numFmtId="177" fontId="12" fillId="0" borderId="5" xfId="0" applyNumberFormat="true" applyFont="true" applyFill="true" applyBorder="true" applyAlignment="true">
      <alignment horizontal="center" vertical="center" wrapText="true"/>
    </xf>
    <xf numFmtId="177" fontId="12" fillId="0" borderId="7" xfId="0" applyNumberFormat="true" applyFont="true" applyFill="true" applyBorder="true" applyAlignment="true">
      <alignment horizontal="center" vertical="center" wrapText="true"/>
    </xf>
    <xf numFmtId="176" fontId="12" fillId="0" borderId="5" xfId="0" applyNumberFormat="true" applyFont="true" applyFill="true" applyBorder="true" applyAlignment="true">
      <alignment horizontal="center" vertical="center" wrapText="true"/>
    </xf>
    <xf numFmtId="176" fontId="12" fillId="0" borderId="6" xfId="0" applyNumberFormat="true" applyFont="true" applyFill="true" applyBorder="true" applyAlignment="true">
      <alignment horizontal="center" vertical="center" wrapText="true"/>
    </xf>
    <xf numFmtId="177" fontId="12" fillId="0" borderId="2" xfId="0" applyNumberFormat="true" applyFont="true" applyFill="true" applyBorder="true" applyAlignment="true">
      <alignment horizontal="center" vertical="center" wrapText="true"/>
    </xf>
    <xf numFmtId="176" fontId="12" fillId="0" borderId="2"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xf>
    <xf numFmtId="177" fontId="12" fillId="0" borderId="4" xfId="0" applyNumberFormat="true" applyFont="true" applyFill="true" applyBorder="true" applyAlignment="true">
      <alignment horizontal="center" vertical="center" wrapText="true"/>
    </xf>
    <xf numFmtId="176" fontId="12" fillId="0" borderId="4" xfId="0" applyNumberFormat="true" applyFont="true" applyFill="true" applyBorder="true" applyAlignment="true">
      <alignment horizontal="center" vertical="center" wrapText="true"/>
    </xf>
    <xf numFmtId="0" fontId="13" fillId="0" borderId="1" xfId="0" applyFont="true" applyBorder="true" applyAlignment="true">
      <alignment horizontal="center" vertical="center"/>
    </xf>
    <xf numFmtId="0" fontId="13" fillId="0" borderId="1" xfId="0" applyFont="true" applyFill="true" applyBorder="true" applyAlignment="true">
      <alignment horizontal="center" vertical="center"/>
    </xf>
    <xf numFmtId="0" fontId="13" fillId="0" borderId="4" xfId="0" applyFont="true" applyFill="true" applyBorder="true" applyAlignment="true">
      <alignment horizontal="center" vertical="center"/>
    </xf>
    <xf numFmtId="0" fontId="14" fillId="0" borderId="1" xfId="0" applyFont="true" applyFill="true" applyBorder="true" applyAlignment="true">
      <alignment horizontal="center" vertical="center"/>
    </xf>
    <xf numFmtId="10" fontId="11" fillId="0" borderId="0" xfId="0" applyNumberFormat="true" applyFont="true" applyFill="true" applyAlignment="true">
      <alignment horizontal="center" vertical="center" wrapText="true"/>
    </xf>
    <xf numFmtId="10"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176" fontId="12" fillId="0" borderId="7"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10" fontId="4"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13" fillId="0" borderId="4"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0" xfId="0" applyFont="true" applyFill="true" applyAlignment="true">
      <alignment vertical="center" wrapText="true"/>
    </xf>
    <xf numFmtId="0" fontId="5" fillId="0" borderId="1" xfId="0" applyFont="true" applyBorder="true" applyAlignment="true">
      <alignment vertical="center" wrapText="true"/>
    </xf>
    <xf numFmtId="0" fontId="16" fillId="0" borderId="1" xfId="0" applyFont="true" applyBorder="true" applyAlignment="true">
      <alignment horizontal="center" vertical="center" wrapText="true"/>
    </xf>
    <xf numFmtId="0" fontId="17" fillId="0" borderId="0" xfId="0" applyFont="true" applyFill="true" applyAlignment="true">
      <alignment horizontal="center" vertical="center" wrapText="true"/>
    </xf>
    <xf numFmtId="0" fontId="18" fillId="0" borderId="0" xfId="0" applyFont="true" applyFill="true">
      <alignment vertical="center"/>
    </xf>
    <xf numFmtId="0" fontId="4" fillId="0" borderId="0" xfId="0" applyFont="true" applyFill="true" applyAlignment="true">
      <alignment horizontal="center" vertical="center" wrapText="true"/>
    </xf>
    <xf numFmtId="0" fontId="17" fillId="0" borderId="0" xfId="0" applyFont="true" applyFill="true" applyAlignment="true">
      <alignment horizontal="left" vertical="center" wrapText="true"/>
    </xf>
    <xf numFmtId="0" fontId="19" fillId="0" borderId="0" xfId="0" applyFont="true" applyFill="true">
      <alignment vertical="center"/>
    </xf>
    <xf numFmtId="0" fontId="20" fillId="0" borderId="0" xfId="0" applyFont="true" applyFill="true" applyAlignment="true">
      <alignment horizontal="center" vertical="center" wrapText="true"/>
    </xf>
    <xf numFmtId="0" fontId="21" fillId="0" borderId="0" xfId="0" applyFont="true" applyFill="true" applyAlignment="true">
      <alignment horizontal="center" vertical="center" wrapText="true"/>
    </xf>
    <xf numFmtId="0" fontId="4" fillId="0" borderId="0"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25" fillId="0" borderId="1"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23" fillId="0" borderId="7" xfId="0" applyFont="true" applyFill="true" applyBorder="true" applyAlignment="true">
      <alignment horizontal="center" vertical="center" wrapText="true"/>
    </xf>
    <xf numFmtId="0" fontId="23" fillId="0" borderId="0" xfId="0" applyFont="true" applyFill="true" applyAlignment="true">
      <alignment horizontal="right" vertical="center" wrapText="true"/>
    </xf>
    <xf numFmtId="176" fontId="25" fillId="0" borderId="1" xfId="0" applyNumberFormat="true" applyFont="true" applyFill="true" applyBorder="true" applyAlignment="true">
      <alignment horizontal="center" vertical="center" wrapText="true"/>
    </xf>
    <xf numFmtId="176" fontId="23" fillId="0" borderId="1"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3" fillId="0" borderId="1" xfId="0" applyFont="true" applyBorder="true" applyAlignment="true">
      <alignment horizontal="justify" vertical="center"/>
    </xf>
    <xf numFmtId="0" fontId="23" fillId="0" borderId="6" xfId="0" applyFont="true" applyFill="true" applyBorder="true" applyAlignment="true">
      <alignment horizontal="center" vertical="center" wrapText="true"/>
    </xf>
    <xf numFmtId="0" fontId="19" fillId="0" borderId="0" xfId="0" applyFont="true">
      <alignment vertical="center"/>
    </xf>
    <xf numFmtId="0" fontId="27" fillId="0" borderId="0" xfId="0" applyFont="true" applyFill="true" applyAlignment="true">
      <alignment horizontal="center" vertical="center" wrapText="true"/>
    </xf>
    <xf numFmtId="0" fontId="28" fillId="0" borderId="1" xfId="0"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0" fontId="29" fillId="0" borderId="1" xfId="0" applyFont="true" applyFill="true" applyBorder="true" applyAlignment="true">
      <alignment horizontal="left" vertical="center" wrapText="true"/>
    </xf>
    <xf numFmtId="0" fontId="29" fillId="2" borderId="1" xfId="0" applyFont="true" applyFill="true" applyBorder="true" applyAlignment="true">
      <alignment horizontal="left" vertical="center" wrapText="true"/>
    </xf>
    <xf numFmtId="0" fontId="30" fillId="0" borderId="1" xfId="0" applyFont="true" applyFill="true" applyBorder="true" applyAlignment="true">
      <alignment horizontal="left" vertical="center" wrapText="true"/>
    </xf>
    <xf numFmtId="0" fontId="29" fillId="0" borderId="1" xfId="0" applyFont="true" applyFill="true" applyBorder="true" applyAlignment="true">
      <alignment vertical="center" wrapText="true"/>
    </xf>
    <xf numFmtId="0" fontId="1" fillId="0" borderId="0" xfId="0" applyFont="true" applyFill="true" applyAlignment="true">
      <alignment horizontal="center" vertical="center" wrapText="true"/>
    </xf>
    <xf numFmtId="0" fontId="4" fillId="0" borderId="0" xfId="0" applyFont="true" applyFill="true" applyAlignment="true">
      <alignment horizontal="right" vertical="center" wrapText="true"/>
    </xf>
    <xf numFmtId="0" fontId="17"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W24"/>
  <sheetViews>
    <sheetView zoomScale="33" zoomScaleNormal="33" topLeftCell="I1" workbookViewId="0">
      <pane ySplit="3" topLeftCell="A4" activePane="bottomLeft" state="frozen"/>
      <selection/>
      <selection pane="bottomLeft" activeCell="A5" sqref="A5:N5"/>
    </sheetView>
  </sheetViews>
  <sheetFormatPr defaultColWidth="9" defaultRowHeight="14.25"/>
  <cols>
    <col min="1" max="1" width="4.625" style="78" customWidth="true"/>
    <col min="2" max="2" width="17.25" style="81" customWidth="true"/>
    <col min="3" max="3" width="6.875" style="78" customWidth="true"/>
    <col min="4" max="4" width="7.625" style="78" customWidth="true"/>
    <col min="5" max="5" width="11.625" style="78" customWidth="true"/>
    <col min="6" max="6" width="11.375" style="78" customWidth="true"/>
    <col min="7" max="7" width="11.125" style="78" customWidth="true"/>
    <col min="8" max="8" width="70" style="78" customWidth="true"/>
    <col min="9" max="9" width="12.875" style="78" customWidth="true"/>
    <col min="10" max="10" width="13.875" style="78" customWidth="true"/>
    <col min="11" max="11" width="12.625" style="81" customWidth="true"/>
    <col min="12" max="12" width="17.25" style="78" customWidth="true"/>
    <col min="13" max="13" width="13.375" style="78" customWidth="true"/>
    <col min="14" max="14" width="15.125" customWidth="true"/>
    <col min="15" max="16372" width="9" style="78" customWidth="true"/>
    <col min="16373" max="16374" width="9" style="78"/>
    <col min="16375" max="16384" width="9" style="100"/>
  </cols>
  <sheetData>
    <row r="1" s="78" customFormat="true" ht="69.95" customHeight="true" spans="1:13">
      <c r="A1" s="101" t="s">
        <v>0</v>
      </c>
      <c r="B1" s="101"/>
      <c r="C1" s="101"/>
      <c r="D1" s="101"/>
      <c r="E1" s="101"/>
      <c r="F1" s="101"/>
      <c r="G1" s="101"/>
      <c r="H1" s="101"/>
      <c r="I1" s="101"/>
      <c r="J1" s="101"/>
      <c r="K1" s="101"/>
      <c r="L1" s="101"/>
      <c r="M1" s="101"/>
    </row>
    <row r="2" s="78" customFormat="true" ht="42.95" customHeight="true" spans="1:11">
      <c r="A2" s="85"/>
      <c r="B2" s="85"/>
      <c r="C2" s="85"/>
      <c r="D2" s="85"/>
      <c r="E2" s="85"/>
      <c r="F2" s="85"/>
      <c r="G2" s="85"/>
      <c r="H2" s="85"/>
      <c r="I2" s="85"/>
      <c r="J2" s="109" t="s">
        <v>1</v>
      </c>
      <c r="K2" s="109"/>
    </row>
    <row r="3" s="78" customFormat="true" ht="93" customHeight="true" spans="1:14">
      <c r="A3" s="102"/>
      <c r="B3" s="102" t="s">
        <v>2</v>
      </c>
      <c r="C3" s="102" t="s">
        <v>3</v>
      </c>
      <c r="D3" s="102" t="s">
        <v>4</v>
      </c>
      <c r="E3" s="102" t="s">
        <v>5</v>
      </c>
      <c r="F3" s="102" t="s">
        <v>6</v>
      </c>
      <c r="G3" s="102" t="s">
        <v>7</v>
      </c>
      <c r="H3" s="102" t="s">
        <v>8</v>
      </c>
      <c r="I3" s="102" t="s">
        <v>9</v>
      </c>
      <c r="J3" s="102" t="s">
        <v>10</v>
      </c>
      <c r="K3" s="102" t="s">
        <v>11</v>
      </c>
      <c r="L3" s="102" t="s">
        <v>12</v>
      </c>
      <c r="M3" s="102" t="s">
        <v>13</v>
      </c>
      <c r="N3" s="102"/>
    </row>
    <row r="4" s="78" customFormat="true" ht="47.1" customHeight="true" spans="1:14">
      <c r="A4" s="103" t="s">
        <v>14</v>
      </c>
      <c r="B4" s="103"/>
      <c r="C4" s="103"/>
      <c r="D4" s="103"/>
      <c r="E4" s="103"/>
      <c r="F4" s="103"/>
      <c r="G4" s="103"/>
      <c r="H4" s="103"/>
      <c r="I4" s="103">
        <f>SUM(I5:I18)</f>
        <v>7036.552</v>
      </c>
      <c r="J4" s="103">
        <f>SUM(J5:J18)</f>
        <v>2942</v>
      </c>
      <c r="K4" s="103">
        <f>SUM(K5:K18)</f>
        <v>0</v>
      </c>
      <c r="L4" s="103">
        <f>SUM(L5:L18)</f>
        <v>2066.552</v>
      </c>
      <c r="M4" s="110"/>
      <c r="N4" s="110"/>
    </row>
    <row r="5" s="78" customFormat="true" ht="93.95" customHeight="true" spans="1:14">
      <c r="A5" s="103">
        <v>1</v>
      </c>
      <c r="B5" s="104" t="s">
        <v>15</v>
      </c>
      <c r="C5" s="103" t="s">
        <v>16</v>
      </c>
      <c r="D5" s="103" t="s">
        <v>17</v>
      </c>
      <c r="E5" s="103" t="s">
        <v>18</v>
      </c>
      <c r="F5" s="103" t="s">
        <v>19</v>
      </c>
      <c r="G5" s="107"/>
      <c r="H5" s="104" t="s">
        <v>20</v>
      </c>
      <c r="I5" s="103">
        <v>200</v>
      </c>
      <c r="J5" s="103">
        <v>200</v>
      </c>
      <c r="K5" s="104"/>
      <c r="L5" s="103">
        <v>200</v>
      </c>
      <c r="M5" s="103" t="s">
        <v>21</v>
      </c>
      <c r="N5" s="107" t="s">
        <v>22</v>
      </c>
    </row>
    <row r="6" s="78" customFormat="true" ht="87.95" customHeight="true" spans="1:16377">
      <c r="A6" s="103">
        <v>7</v>
      </c>
      <c r="B6" s="105" t="s">
        <v>23</v>
      </c>
      <c r="C6" s="103" t="s">
        <v>24</v>
      </c>
      <c r="D6" s="103" t="s">
        <v>17</v>
      </c>
      <c r="E6" s="103" t="s">
        <v>25</v>
      </c>
      <c r="F6" s="103" t="s">
        <v>26</v>
      </c>
      <c r="G6" s="107"/>
      <c r="H6" s="104" t="s">
        <v>27</v>
      </c>
      <c r="I6" s="103">
        <v>4500</v>
      </c>
      <c r="J6" s="103">
        <v>800</v>
      </c>
      <c r="K6" s="104"/>
      <c r="L6" s="103">
        <v>600</v>
      </c>
      <c r="M6" s="103"/>
      <c r="N6" s="107" t="s">
        <v>22</v>
      </c>
      <c r="XEU6" s="82"/>
      <c r="XEV6" s="82"/>
      <c r="XEW6" s="82"/>
    </row>
    <row r="7" s="78" customFormat="true" ht="117" customHeight="true" spans="1:14">
      <c r="A7" s="103">
        <v>9</v>
      </c>
      <c r="B7" s="104" t="s">
        <v>28</v>
      </c>
      <c r="C7" s="103" t="s">
        <v>24</v>
      </c>
      <c r="D7" s="103" t="s">
        <v>17</v>
      </c>
      <c r="E7" s="103" t="s">
        <v>29</v>
      </c>
      <c r="F7" s="103" t="s">
        <v>30</v>
      </c>
      <c r="G7" s="107"/>
      <c r="H7" s="104" t="s">
        <v>31</v>
      </c>
      <c r="I7" s="103">
        <v>200</v>
      </c>
      <c r="J7" s="103">
        <v>200</v>
      </c>
      <c r="K7" s="104"/>
      <c r="L7" s="103">
        <v>200</v>
      </c>
      <c r="M7" s="103"/>
      <c r="N7" s="107" t="s">
        <v>22</v>
      </c>
    </row>
    <row r="8" s="78" customFormat="true" ht="108.95" customHeight="true" spans="1:14">
      <c r="A8" s="103">
        <v>10</v>
      </c>
      <c r="B8" s="106" t="s">
        <v>32</v>
      </c>
      <c r="C8" s="103" t="s">
        <v>33</v>
      </c>
      <c r="D8" s="103" t="s">
        <v>17</v>
      </c>
      <c r="E8" s="103" t="s">
        <v>29</v>
      </c>
      <c r="F8" s="103" t="s">
        <v>30</v>
      </c>
      <c r="G8" s="107"/>
      <c r="H8" s="104" t="s">
        <v>34</v>
      </c>
      <c r="I8" s="103">
        <v>100</v>
      </c>
      <c r="J8" s="103">
        <v>100</v>
      </c>
      <c r="K8" s="104"/>
      <c r="L8" s="103">
        <v>100</v>
      </c>
      <c r="M8" s="103"/>
      <c r="N8" s="107" t="s">
        <v>22</v>
      </c>
    </row>
    <row r="9" s="78" customFormat="true" ht="117.95" customHeight="true" spans="1:16377">
      <c r="A9" s="103">
        <v>11</v>
      </c>
      <c r="B9" s="104" t="s">
        <v>35</v>
      </c>
      <c r="C9" s="103" t="s">
        <v>24</v>
      </c>
      <c r="D9" s="103" t="s">
        <v>17</v>
      </c>
      <c r="E9" s="103" t="s">
        <v>36</v>
      </c>
      <c r="F9" s="103" t="s">
        <v>37</v>
      </c>
      <c r="G9" s="107"/>
      <c r="H9" s="104" t="s">
        <v>38</v>
      </c>
      <c r="I9" s="103">
        <v>220</v>
      </c>
      <c r="J9" s="103">
        <v>220</v>
      </c>
      <c r="K9" s="104"/>
      <c r="L9" s="103">
        <v>100</v>
      </c>
      <c r="M9" s="103"/>
      <c r="N9" s="107" t="s">
        <v>22</v>
      </c>
      <c r="XEU9" s="82"/>
      <c r="XEV9" s="82"/>
      <c r="XEW9" s="82"/>
    </row>
    <row r="10" s="78" customFormat="true" ht="135.95" customHeight="true" spans="1:16377">
      <c r="A10" s="103">
        <v>12</v>
      </c>
      <c r="B10" s="104" t="s">
        <v>39</v>
      </c>
      <c r="C10" s="103" t="s">
        <v>40</v>
      </c>
      <c r="D10" s="103" t="s">
        <v>17</v>
      </c>
      <c r="E10" s="103" t="s">
        <v>36</v>
      </c>
      <c r="F10" s="103" t="s">
        <v>37</v>
      </c>
      <c r="G10" s="103" t="s">
        <v>41</v>
      </c>
      <c r="H10" s="104" t="s">
        <v>42</v>
      </c>
      <c r="I10" s="103">
        <v>260</v>
      </c>
      <c r="J10" s="103">
        <v>260</v>
      </c>
      <c r="K10" s="104"/>
      <c r="L10" s="103">
        <v>130</v>
      </c>
      <c r="M10" s="103" t="s">
        <v>43</v>
      </c>
      <c r="N10" s="107" t="s">
        <v>22</v>
      </c>
      <c r="XEU10" s="82"/>
      <c r="XEV10" s="82"/>
      <c r="XEW10" s="82"/>
    </row>
    <row r="11" s="78" customFormat="true" ht="135.95" customHeight="true" spans="1:16377">
      <c r="A11" s="103">
        <v>13</v>
      </c>
      <c r="B11" s="104" t="s">
        <v>44</v>
      </c>
      <c r="C11" s="103" t="s">
        <v>40</v>
      </c>
      <c r="D11" s="103" t="s">
        <v>17</v>
      </c>
      <c r="E11" s="103" t="s">
        <v>25</v>
      </c>
      <c r="F11" s="103" t="s">
        <v>26</v>
      </c>
      <c r="G11" s="103" t="s">
        <v>41</v>
      </c>
      <c r="H11" s="104" t="s">
        <v>45</v>
      </c>
      <c r="I11" s="103">
        <v>440</v>
      </c>
      <c r="J11" s="103">
        <v>440</v>
      </c>
      <c r="K11" s="104"/>
      <c r="L11" s="103">
        <v>200</v>
      </c>
      <c r="M11" s="103" t="s">
        <v>46</v>
      </c>
      <c r="N11" s="107" t="s">
        <v>22</v>
      </c>
      <c r="XEU11" s="82"/>
      <c r="XEV11" s="82"/>
      <c r="XEW11" s="82"/>
    </row>
    <row r="12" s="78" customFormat="true" ht="135.95" customHeight="true" spans="1:16377">
      <c r="A12" s="103">
        <v>14</v>
      </c>
      <c r="B12" s="104" t="s">
        <v>44</v>
      </c>
      <c r="C12" s="103" t="s">
        <v>40</v>
      </c>
      <c r="D12" s="103" t="s">
        <v>17</v>
      </c>
      <c r="E12" s="103" t="s">
        <v>29</v>
      </c>
      <c r="F12" s="103" t="s">
        <v>30</v>
      </c>
      <c r="G12" s="103" t="s">
        <v>41</v>
      </c>
      <c r="H12" s="104" t="s">
        <v>45</v>
      </c>
      <c r="I12" s="103">
        <v>140</v>
      </c>
      <c r="J12" s="103">
        <v>142</v>
      </c>
      <c r="K12" s="104"/>
      <c r="L12" s="103">
        <v>70</v>
      </c>
      <c r="M12" s="103" t="s">
        <v>47</v>
      </c>
      <c r="N12" s="107" t="s">
        <v>22</v>
      </c>
      <c r="XEU12" s="82"/>
      <c r="XEV12" s="82"/>
      <c r="XEW12" s="82"/>
    </row>
    <row r="13" s="78" customFormat="true" ht="135.95" customHeight="true" spans="1:16377">
      <c r="A13" s="103">
        <v>15</v>
      </c>
      <c r="B13" s="104" t="s">
        <v>48</v>
      </c>
      <c r="C13" s="103" t="s">
        <v>40</v>
      </c>
      <c r="D13" s="103" t="s">
        <v>17</v>
      </c>
      <c r="E13" s="103" t="s">
        <v>25</v>
      </c>
      <c r="F13" s="103" t="s">
        <v>26</v>
      </c>
      <c r="G13" s="103" t="s">
        <v>41</v>
      </c>
      <c r="H13" s="104" t="s">
        <v>49</v>
      </c>
      <c r="I13" s="103">
        <v>50</v>
      </c>
      <c r="J13" s="103">
        <v>50</v>
      </c>
      <c r="K13" s="104"/>
      <c r="L13" s="103">
        <v>50</v>
      </c>
      <c r="M13" s="103" t="s">
        <v>50</v>
      </c>
      <c r="N13" s="107" t="s">
        <v>22</v>
      </c>
      <c r="XEU13" s="82"/>
      <c r="XEV13" s="82"/>
      <c r="XEW13" s="82"/>
    </row>
    <row r="14" s="78" customFormat="true" ht="135.95" customHeight="true" spans="1:16377">
      <c r="A14" s="103">
        <v>16</v>
      </c>
      <c r="B14" s="104" t="s">
        <v>48</v>
      </c>
      <c r="C14" s="103" t="s">
        <v>40</v>
      </c>
      <c r="D14" s="103" t="s">
        <v>17</v>
      </c>
      <c r="E14" s="103" t="s">
        <v>29</v>
      </c>
      <c r="F14" s="103" t="s">
        <v>30</v>
      </c>
      <c r="G14" s="103" t="s">
        <v>41</v>
      </c>
      <c r="H14" s="104" t="s">
        <v>49</v>
      </c>
      <c r="I14" s="103">
        <v>20</v>
      </c>
      <c r="J14" s="103">
        <v>20</v>
      </c>
      <c r="K14" s="104"/>
      <c r="L14" s="103">
        <v>20</v>
      </c>
      <c r="M14" s="103" t="s">
        <v>51</v>
      </c>
      <c r="N14" s="107" t="s">
        <v>22</v>
      </c>
      <c r="XEU14" s="82"/>
      <c r="XEV14" s="82"/>
      <c r="XEW14" s="82"/>
    </row>
    <row r="15" s="78" customFormat="true" ht="135.95" customHeight="true" spans="1:16377">
      <c r="A15" s="103">
        <v>17</v>
      </c>
      <c r="B15" s="104" t="s">
        <v>52</v>
      </c>
      <c r="C15" s="103" t="s">
        <v>40</v>
      </c>
      <c r="D15" s="103" t="s">
        <v>17</v>
      </c>
      <c r="E15" s="103" t="s">
        <v>53</v>
      </c>
      <c r="F15" s="103" t="s">
        <v>54</v>
      </c>
      <c r="G15" s="103" t="s">
        <v>41</v>
      </c>
      <c r="H15" s="104" t="s">
        <v>55</v>
      </c>
      <c r="I15" s="103">
        <v>396.552</v>
      </c>
      <c r="J15" s="103"/>
      <c r="K15" s="104"/>
      <c r="L15" s="103">
        <v>396.552</v>
      </c>
      <c r="M15" s="103" t="s">
        <v>56</v>
      </c>
      <c r="N15" s="107" t="s">
        <v>22</v>
      </c>
      <c r="XEU15" s="82"/>
      <c r="XEV15" s="82"/>
      <c r="XEW15" s="82"/>
    </row>
    <row r="16" s="78" customFormat="true" ht="108.95" customHeight="true" spans="1:14">
      <c r="A16" s="103">
        <v>21</v>
      </c>
      <c r="B16" s="104" t="s">
        <v>57</v>
      </c>
      <c r="C16" s="103" t="s">
        <v>33</v>
      </c>
      <c r="D16" s="103" t="s">
        <v>17</v>
      </c>
      <c r="E16" s="103" t="s">
        <v>29</v>
      </c>
      <c r="F16" s="103" t="s">
        <v>30</v>
      </c>
      <c r="G16" s="107"/>
      <c r="H16" s="104" t="s">
        <v>58</v>
      </c>
      <c r="I16" s="103">
        <v>100</v>
      </c>
      <c r="J16" s="103">
        <v>100</v>
      </c>
      <c r="K16" s="104"/>
      <c r="L16" s="103"/>
      <c r="M16" s="103"/>
      <c r="N16" s="103"/>
    </row>
    <row r="17" s="78" customFormat="true" ht="84.95" customHeight="true" spans="1:14">
      <c r="A17" s="103">
        <v>22</v>
      </c>
      <c r="B17" s="104" t="s">
        <v>59</v>
      </c>
      <c r="C17" s="103" t="s">
        <v>33</v>
      </c>
      <c r="D17" s="103" t="s">
        <v>17</v>
      </c>
      <c r="E17" s="103" t="s">
        <v>29</v>
      </c>
      <c r="F17" s="103" t="s">
        <v>30</v>
      </c>
      <c r="G17" s="107"/>
      <c r="H17" s="104" t="s">
        <v>60</v>
      </c>
      <c r="I17" s="103">
        <v>150</v>
      </c>
      <c r="J17" s="103">
        <v>150</v>
      </c>
      <c r="K17" s="104"/>
      <c r="L17" s="103"/>
      <c r="M17" s="103"/>
      <c r="N17" s="103"/>
    </row>
    <row r="18" s="78" customFormat="true" ht="90.95" customHeight="true" spans="1:16377">
      <c r="A18" s="103">
        <v>23</v>
      </c>
      <c r="B18" s="104" t="s">
        <v>61</v>
      </c>
      <c r="C18" s="103" t="s">
        <v>62</v>
      </c>
      <c r="D18" s="103" t="s">
        <v>63</v>
      </c>
      <c r="E18" s="103" t="s">
        <v>18</v>
      </c>
      <c r="F18" s="103" t="s">
        <v>19</v>
      </c>
      <c r="G18" s="107"/>
      <c r="H18" s="104" t="s">
        <v>64</v>
      </c>
      <c r="I18" s="103">
        <v>260</v>
      </c>
      <c r="J18" s="103">
        <v>260</v>
      </c>
      <c r="K18" s="104"/>
      <c r="L18" s="103"/>
      <c r="M18" s="103"/>
      <c r="N18" s="103"/>
      <c r="XEU18" s="82"/>
      <c r="XEV18" s="82"/>
      <c r="XEW18" s="82"/>
    </row>
    <row r="19" s="78" customFormat="true" ht="74.1" customHeight="true" spans="1:16377">
      <c r="A19" s="103" t="s">
        <v>65</v>
      </c>
      <c r="B19" s="103"/>
      <c r="C19" s="103"/>
      <c r="D19" s="103"/>
      <c r="E19" s="103"/>
      <c r="F19" s="103"/>
      <c r="G19" s="103"/>
      <c r="H19" s="103"/>
      <c r="I19" s="103"/>
      <c r="J19" s="103"/>
      <c r="K19" s="103"/>
      <c r="L19" s="103"/>
      <c r="M19" s="103"/>
      <c r="N19" s="103"/>
      <c r="XEU19" s="82"/>
      <c r="XEV19" s="82"/>
      <c r="XEW19" s="82"/>
    </row>
    <row r="24" spans="8:8">
      <c r="H24" s="108"/>
    </row>
  </sheetData>
  <mergeCells count="6">
    <mergeCell ref="A1:M1"/>
    <mergeCell ref="J2:K2"/>
    <mergeCell ref="M3:N3"/>
    <mergeCell ref="A4:H4"/>
    <mergeCell ref="M4:N4"/>
    <mergeCell ref="A19:M19"/>
  </mergeCells>
  <pageMargins left="0.751388888888889" right="0.751388888888889" top="0.314583333333333" bottom="0.0784722222222222" header="0.5" footer="0.236111111111111"/>
  <pageSetup paperSize="9" scale="2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T25"/>
  <sheetViews>
    <sheetView zoomScale="70" zoomScaleNormal="70" workbookViewId="0">
      <pane ySplit="3" topLeftCell="A7" activePane="bottomLeft" state="frozen"/>
      <selection/>
      <selection pane="bottomLeft" activeCell="K17" sqref="K17"/>
    </sheetView>
  </sheetViews>
  <sheetFormatPr defaultColWidth="9" defaultRowHeight="14.25"/>
  <cols>
    <col min="1" max="1" width="3.03333333333333" style="79" customWidth="true"/>
    <col min="2" max="2" width="3.03333333333333" style="80" customWidth="true"/>
    <col min="3" max="3" width="14.4583333333333" style="81" customWidth="true"/>
    <col min="4" max="4" width="6.06666666666667" style="78" customWidth="true"/>
    <col min="5" max="5" width="6.96666666666667" style="78" customWidth="true"/>
    <col min="6" max="6" width="11.6" style="78" customWidth="true"/>
    <col min="7" max="7" width="9.25833333333333" style="78" customWidth="true"/>
    <col min="8" max="8" width="6.625" style="78" customWidth="true"/>
    <col min="9" max="9" width="62.3166666666667" style="78" customWidth="true"/>
    <col min="10" max="10" width="11.25" style="78" customWidth="true"/>
    <col min="11" max="11" width="10.35" style="78" customWidth="true"/>
    <col min="12" max="12" width="7.49166666666667" style="78" customWidth="true"/>
    <col min="13" max="13" width="9" style="78" customWidth="true"/>
    <col min="14" max="14" width="11.25" style="78" customWidth="true"/>
    <col min="15" max="16343" width="9" style="78" customWidth="true"/>
    <col min="16344" max="16345" width="9" style="78"/>
    <col min="16346" max="16384" width="9" style="82"/>
  </cols>
  <sheetData>
    <row r="1" s="78" customFormat="true" ht="36" customHeight="true" spans="1:12">
      <c r="A1" s="83" t="s">
        <v>66</v>
      </c>
      <c r="B1" s="84"/>
      <c r="C1" s="84"/>
      <c r="D1" s="84"/>
      <c r="E1" s="84"/>
      <c r="F1" s="84"/>
      <c r="G1" s="84"/>
      <c r="H1" s="84"/>
      <c r="I1" s="84"/>
      <c r="J1" s="84"/>
      <c r="K1" s="84"/>
      <c r="L1" s="84"/>
    </row>
    <row r="2" s="78" customFormat="true" ht="22" customHeight="true" spans="1:12">
      <c r="A2" s="80"/>
      <c r="B2" s="85"/>
      <c r="C2" s="85"/>
      <c r="D2" s="85"/>
      <c r="E2" s="85"/>
      <c r="F2" s="85"/>
      <c r="G2" s="85"/>
      <c r="H2" s="85"/>
      <c r="I2" s="85"/>
      <c r="J2" s="93" t="s">
        <v>67</v>
      </c>
      <c r="K2" s="93"/>
      <c r="L2" s="93"/>
    </row>
    <row r="3" s="78" customFormat="true" ht="93" customHeight="true" spans="1:14">
      <c r="A3" s="86" t="s">
        <v>68</v>
      </c>
      <c r="B3" s="71"/>
      <c r="C3" s="87" t="s">
        <v>69</v>
      </c>
      <c r="D3" s="87" t="s">
        <v>70</v>
      </c>
      <c r="E3" s="87" t="s">
        <v>71</v>
      </c>
      <c r="F3" s="87" t="s">
        <v>72</v>
      </c>
      <c r="G3" s="87" t="s">
        <v>73</v>
      </c>
      <c r="H3" s="87" t="s">
        <v>74</v>
      </c>
      <c r="I3" s="87" t="s">
        <v>75</v>
      </c>
      <c r="J3" s="87" t="s">
        <v>76</v>
      </c>
      <c r="K3" s="87" t="s">
        <v>77</v>
      </c>
      <c r="L3" s="87" t="s">
        <v>78</v>
      </c>
      <c r="M3" s="97" t="s">
        <v>79</v>
      </c>
      <c r="N3" s="87" t="s">
        <v>80</v>
      </c>
    </row>
    <row r="4" s="78" customFormat="true" ht="30" customHeight="true" spans="1:14">
      <c r="A4" s="88" t="s">
        <v>14</v>
      </c>
      <c r="B4" s="74"/>
      <c r="C4" s="89"/>
      <c r="D4" s="89"/>
      <c r="E4" s="89"/>
      <c r="F4" s="89"/>
      <c r="G4" s="89"/>
      <c r="H4" s="89"/>
      <c r="I4" s="89"/>
      <c r="J4" s="94">
        <f t="shared" ref="J4:N4" si="0">J5+J16+J18</f>
        <v>11111.33873</v>
      </c>
      <c r="K4" s="94">
        <f t="shared" si="0"/>
        <v>3605</v>
      </c>
      <c r="L4" s="94"/>
      <c r="M4" s="94">
        <f t="shared" si="0"/>
        <v>0</v>
      </c>
      <c r="N4" s="94">
        <f t="shared" si="0"/>
        <v>1328</v>
      </c>
    </row>
    <row r="5" s="78" customFormat="true" ht="30" customHeight="true" spans="1:14">
      <c r="A5" s="88" t="s">
        <v>81</v>
      </c>
      <c r="B5" s="74"/>
      <c r="C5" s="89"/>
      <c r="D5" s="89"/>
      <c r="E5" s="89"/>
      <c r="F5" s="89"/>
      <c r="G5" s="89"/>
      <c r="H5" s="89"/>
      <c r="I5" s="89"/>
      <c r="J5" s="95">
        <f t="shared" ref="J5:N5" si="1">SUM(J6:J15)</f>
        <v>7477.18873</v>
      </c>
      <c r="K5" s="95">
        <f t="shared" si="1"/>
        <v>2555</v>
      </c>
      <c r="L5" s="95"/>
      <c r="M5" s="95">
        <f t="shared" si="1"/>
        <v>0</v>
      </c>
      <c r="N5" s="95">
        <f t="shared" si="1"/>
        <v>1319.4</v>
      </c>
    </row>
    <row r="6" s="78" customFormat="true" ht="260" customHeight="true" spans="1:16348">
      <c r="A6" s="71">
        <v>1</v>
      </c>
      <c r="B6" s="71">
        <v>1</v>
      </c>
      <c r="C6" s="87" t="s">
        <v>82</v>
      </c>
      <c r="D6" s="87" t="s">
        <v>83</v>
      </c>
      <c r="E6" s="87" t="s">
        <v>84</v>
      </c>
      <c r="F6" s="87" t="s">
        <v>85</v>
      </c>
      <c r="G6" s="87" t="s">
        <v>86</v>
      </c>
      <c r="H6" s="87" t="s">
        <v>87</v>
      </c>
      <c r="I6" s="87" t="s">
        <v>88</v>
      </c>
      <c r="J6" s="95">
        <v>3981.60843</v>
      </c>
      <c r="K6" s="87">
        <v>410</v>
      </c>
      <c r="L6" s="87" t="s">
        <v>89</v>
      </c>
      <c r="M6" s="98" t="s">
        <v>90</v>
      </c>
      <c r="N6" s="87">
        <v>410</v>
      </c>
      <c r="XDR6" s="82"/>
      <c r="XDS6" s="82"/>
      <c r="XDT6" s="82"/>
    </row>
    <row r="7" s="78" customFormat="true" ht="163" customHeight="true" spans="1:16348">
      <c r="A7" s="71">
        <v>2</v>
      </c>
      <c r="B7" s="71">
        <v>2</v>
      </c>
      <c r="C7" s="87" t="s">
        <v>91</v>
      </c>
      <c r="D7" s="87" t="s">
        <v>83</v>
      </c>
      <c r="E7" s="87" t="s">
        <v>92</v>
      </c>
      <c r="F7" s="87" t="s">
        <v>85</v>
      </c>
      <c r="G7" s="87" t="s">
        <v>86</v>
      </c>
      <c r="H7" s="87"/>
      <c r="I7" s="87" t="s">
        <v>93</v>
      </c>
      <c r="J7" s="95">
        <v>800</v>
      </c>
      <c r="K7" s="87">
        <v>700</v>
      </c>
      <c r="L7" s="87"/>
      <c r="M7" s="87" t="s">
        <v>94</v>
      </c>
      <c r="N7" s="87">
        <f t="shared" ref="N7:N10" si="2">K7*0.3</f>
        <v>210</v>
      </c>
      <c r="XDR7" s="82"/>
      <c r="XDS7" s="82"/>
      <c r="XDT7" s="82"/>
    </row>
    <row r="8" s="78" customFormat="true" ht="164" customHeight="true" spans="1:16348">
      <c r="A8" s="71">
        <v>3</v>
      </c>
      <c r="B8" s="71">
        <v>3</v>
      </c>
      <c r="C8" s="87" t="s">
        <v>95</v>
      </c>
      <c r="D8" s="87" t="s">
        <v>83</v>
      </c>
      <c r="E8" s="87" t="s">
        <v>92</v>
      </c>
      <c r="F8" s="87" t="s">
        <v>96</v>
      </c>
      <c r="G8" s="87" t="s">
        <v>97</v>
      </c>
      <c r="H8" s="87" t="s">
        <v>87</v>
      </c>
      <c r="I8" s="87" t="s">
        <v>98</v>
      </c>
      <c r="J8" s="87">
        <v>300</v>
      </c>
      <c r="K8" s="87">
        <v>250</v>
      </c>
      <c r="L8" s="87" t="s">
        <v>99</v>
      </c>
      <c r="M8" s="87" t="s">
        <v>100</v>
      </c>
      <c r="N8" s="87">
        <f t="shared" si="2"/>
        <v>75</v>
      </c>
      <c r="XDR8" s="82"/>
      <c r="XDS8" s="82"/>
      <c r="XDT8" s="82"/>
    </row>
    <row r="9" s="78" customFormat="true" ht="209" customHeight="true" spans="1:16348">
      <c r="A9" s="71">
        <v>4</v>
      </c>
      <c r="B9" s="71">
        <v>4</v>
      </c>
      <c r="C9" s="87" t="s">
        <v>101</v>
      </c>
      <c r="D9" s="87" t="s">
        <v>83</v>
      </c>
      <c r="E9" s="87" t="s">
        <v>92</v>
      </c>
      <c r="F9" s="87" t="s">
        <v>102</v>
      </c>
      <c r="G9" s="87" t="s">
        <v>103</v>
      </c>
      <c r="H9" s="87"/>
      <c r="I9" s="87" t="s">
        <v>104</v>
      </c>
      <c r="J9" s="87">
        <v>155</v>
      </c>
      <c r="K9" s="87">
        <v>150</v>
      </c>
      <c r="L9" s="87" t="s">
        <v>105</v>
      </c>
      <c r="M9" s="87" t="s">
        <v>106</v>
      </c>
      <c r="N9" s="87">
        <v>0</v>
      </c>
      <c r="XDR9" s="82"/>
      <c r="XDS9" s="82"/>
      <c r="XDT9" s="82"/>
    </row>
    <row r="10" s="78" customFormat="true" ht="173" customHeight="true" spans="1:16348">
      <c r="A10" s="71">
        <v>5</v>
      </c>
      <c r="B10" s="71">
        <v>5</v>
      </c>
      <c r="C10" s="87" t="s">
        <v>107</v>
      </c>
      <c r="D10" s="87" t="s">
        <v>83</v>
      </c>
      <c r="E10" s="87" t="s">
        <v>92</v>
      </c>
      <c r="F10" s="87" t="s">
        <v>85</v>
      </c>
      <c r="G10" s="87" t="s">
        <v>108</v>
      </c>
      <c r="H10" s="87"/>
      <c r="I10" s="87" t="s">
        <v>109</v>
      </c>
      <c r="J10" s="87">
        <v>323.44</v>
      </c>
      <c r="K10" s="87">
        <v>300</v>
      </c>
      <c r="L10" s="87" t="s">
        <v>110</v>
      </c>
      <c r="M10" s="98" t="s">
        <v>111</v>
      </c>
      <c r="N10" s="87">
        <f t="shared" si="2"/>
        <v>90</v>
      </c>
      <c r="XDR10" s="82"/>
      <c r="XDS10" s="82"/>
      <c r="XDT10" s="82"/>
    </row>
    <row r="11" s="78" customFormat="true" ht="191" customHeight="true" spans="1:16348">
      <c r="A11" s="71">
        <v>6</v>
      </c>
      <c r="B11" s="71">
        <v>6</v>
      </c>
      <c r="C11" s="87" t="s">
        <v>112</v>
      </c>
      <c r="D11" s="87" t="s">
        <v>83</v>
      </c>
      <c r="E11" s="87" t="s">
        <v>84</v>
      </c>
      <c r="F11" s="87" t="s">
        <v>85</v>
      </c>
      <c r="G11" s="87" t="s">
        <v>113</v>
      </c>
      <c r="H11" s="87" t="s">
        <v>87</v>
      </c>
      <c r="I11" s="87" t="s">
        <v>114</v>
      </c>
      <c r="J11" s="87">
        <v>1250.4233</v>
      </c>
      <c r="K11" s="87">
        <v>325</v>
      </c>
      <c r="L11" s="87" t="s">
        <v>115</v>
      </c>
      <c r="M11" s="98" t="s">
        <v>116</v>
      </c>
      <c r="N11" s="87">
        <v>325</v>
      </c>
      <c r="XDR11" s="82"/>
      <c r="XDS11" s="82"/>
      <c r="XDT11" s="82"/>
    </row>
    <row r="12" s="78" customFormat="true" ht="162" customHeight="true" spans="1:16348">
      <c r="A12" s="71">
        <v>7</v>
      </c>
      <c r="B12" s="71">
        <v>7</v>
      </c>
      <c r="C12" s="87" t="s">
        <v>117</v>
      </c>
      <c r="D12" s="87" t="s">
        <v>83</v>
      </c>
      <c r="E12" s="87" t="s">
        <v>92</v>
      </c>
      <c r="F12" s="87" t="s">
        <v>118</v>
      </c>
      <c r="G12" s="87" t="s">
        <v>119</v>
      </c>
      <c r="H12" s="87"/>
      <c r="I12" s="87" t="s">
        <v>120</v>
      </c>
      <c r="J12" s="87">
        <v>200</v>
      </c>
      <c r="K12" s="87">
        <v>100</v>
      </c>
      <c r="L12" s="87" t="s">
        <v>121</v>
      </c>
      <c r="M12" s="98" t="s">
        <v>122</v>
      </c>
      <c r="N12" s="87">
        <f>K12*0.3</f>
        <v>30</v>
      </c>
      <c r="XDR12" s="82"/>
      <c r="XDS12" s="82"/>
      <c r="XDT12" s="82"/>
    </row>
    <row r="13" s="78" customFormat="true" ht="101" customHeight="true" spans="1:16348">
      <c r="A13" s="71">
        <v>8</v>
      </c>
      <c r="B13" s="71">
        <v>8</v>
      </c>
      <c r="C13" s="87" t="s">
        <v>123</v>
      </c>
      <c r="D13" s="87" t="s">
        <v>124</v>
      </c>
      <c r="E13" s="87" t="s">
        <v>84</v>
      </c>
      <c r="F13" s="87" t="s">
        <v>118</v>
      </c>
      <c r="G13" s="87" t="s">
        <v>119</v>
      </c>
      <c r="H13" s="87"/>
      <c r="I13" s="87" t="s">
        <v>125</v>
      </c>
      <c r="J13" s="87">
        <v>166.717</v>
      </c>
      <c r="K13" s="87">
        <v>50</v>
      </c>
      <c r="L13" s="87" t="s">
        <v>126</v>
      </c>
      <c r="M13" s="98" t="s">
        <v>127</v>
      </c>
      <c r="N13" s="87">
        <v>50</v>
      </c>
      <c r="XDR13" s="82"/>
      <c r="XDS13" s="82"/>
      <c r="XDT13" s="82"/>
    </row>
    <row r="14" s="78" customFormat="true" ht="183" customHeight="true" spans="1:16348">
      <c r="A14" s="71">
        <v>9</v>
      </c>
      <c r="B14" s="71">
        <v>9</v>
      </c>
      <c r="C14" s="87" t="s">
        <v>128</v>
      </c>
      <c r="D14" s="87" t="s">
        <v>124</v>
      </c>
      <c r="E14" s="87" t="s">
        <v>92</v>
      </c>
      <c r="F14" s="87" t="s">
        <v>118</v>
      </c>
      <c r="G14" s="87" t="s">
        <v>119</v>
      </c>
      <c r="H14" s="87" t="s">
        <v>87</v>
      </c>
      <c r="I14" s="87" t="s">
        <v>129</v>
      </c>
      <c r="J14" s="87">
        <v>100</v>
      </c>
      <c r="K14" s="87">
        <v>70</v>
      </c>
      <c r="L14" s="87"/>
      <c r="M14" s="98" t="s">
        <v>130</v>
      </c>
      <c r="N14" s="87">
        <f>K14*0.3</f>
        <v>21</v>
      </c>
      <c r="XDR14" s="82"/>
      <c r="XDS14" s="82"/>
      <c r="XDT14" s="82"/>
    </row>
    <row r="15" s="78" customFormat="true" ht="117" customHeight="true" spans="1:16348">
      <c r="A15" s="71">
        <v>10</v>
      </c>
      <c r="B15" s="71">
        <v>10</v>
      </c>
      <c r="C15" s="87" t="s">
        <v>131</v>
      </c>
      <c r="D15" s="87" t="s">
        <v>83</v>
      </c>
      <c r="E15" s="87" t="s">
        <v>92</v>
      </c>
      <c r="F15" s="87" t="s">
        <v>132</v>
      </c>
      <c r="G15" s="87" t="s">
        <v>133</v>
      </c>
      <c r="H15" s="87"/>
      <c r="I15" s="87" t="s">
        <v>134</v>
      </c>
      <c r="J15" s="87">
        <v>200</v>
      </c>
      <c r="K15" s="87">
        <v>200</v>
      </c>
      <c r="L15" s="87"/>
      <c r="M15" s="87" t="s">
        <v>135</v>
      </c>
      <c r="N15" s="87">
        <v>108.4</v>
      </c>
      <c r="XDR15" s="82"/>
      <c r="XDS15" s="82"/>
      <c r="XDT15" s="82"/>
    </row>
    <row r="16" s="78" customFormat="true" ht="30" customHeight="true" spans="1:16348">
      <c r="A16" s="88" t="s">
        <v>136</v>
      </c>
      <c r="B16" s="74"/>
      <c r="C16" s="89"/>
      <c r="D16" s="89"/>
      <c r="E16" s="89"/>
      <c r="F16" s="89"/>
      <c r="G16" s="89"/>
      <c r="H16" s="89"/>
      <c r="I16" s="89"/>
      <c r="J16" s="87">
        <f t="shared" ref="J16:N16" si="3">J17</f>
        <v>1384.15</v>
      </c>
      <c r="K16" s="87">
        <f t="shared" si="3"/>
        <v>300</v>
      </c>
      <c r="L16" s="87"/>
      <c r="M16" s="87"/>
      <c r="N16" s="87">
        <f t="shared" si="3"/>
        <v>0</v>
      </c>
      <c r="XDR16" s="82"/>
      <c r="XDS16" s="82"/>
      <c r="XDT16" s="82"/>
    </row>
    <row r="17" s="78" customFormat="true" ht="232" customHeight="true" spans="1:16348">
      <c r="A17" s="71">
        <v>11</v>
      </c>
      <c r="B17" s="71">
        <v>1</v>
      </c>
      <c r="C17" s="87" t="s">
        <v>137</v>
      </c>
      <c r="D17" s="87" t="s">
        <v>138</v>
      </c>
      <c r="E17" s="87" t="s">
        <v>92</v>
      </c>
      <c r="F17" s="87" t="s">
        <v>85</v>
      </c>
      <c r="G17" s="87" t="s">
        <v>86</v>
      </c>
      <c r="H17" s="87" t="s">
        <v>139</v>
      </c>
      <c r="I17" s="87" t="s">
        <v>140</v>
      </c>
      <c r="J17" s="87">
        <v>1384.15</v>
      </c>
      <c r="K17" s="87">
        <v>300</v>
      </c>
      <c r="L17" s="87"/>
      <c r="M17" s="98" t="s">
        <v>141</v>
      </c>
      <c r="N17" s="87"/>
      <c r="XDR17" s="82"/>
      <c r="XDS17" s="82"/>
      <c r="XDT17" s="82"/>
    </row>
    <row r="18" s="78" customFormat="true" ht="30" customHeight="true" spans="1:16348">
      <c r="A18" s="88" t="s">
        <v>142</v>
      </c>
      <c r="B18" s="74"/>
      <c r="C18" s="89"/>
      <c r="D18" s="89"/>
      <c r="E18" s="89"/>
      <c r="F18" s="89"/>
      <c r="G18" s="89"/>
      <c r="H18" s="89"/>
      <c r="I18" s="89"/>
      <c r="J18" s="87">
        <f t="shared" ref="J18:N18" si="4">SUM(J19:J24)</f>
        <v>2250</v>
      </c>
      <c r="K18" s="87">
        <f t="shared" si="4"/>
        <v>750</v>
      </c>
      <c r="L18" s="87"/>
      <c r="M18" s="87"/>
      <c r="N18" s="87">
        <f t="shared" si="4"/>
        <v>8.6</v>
      </c>
      <c r="XDR18" s="82"/>
      <c r="XDS18" s="82"/>
      <c r="XDT18" s="82"/>
    </row>
    <row r="19" s="78" customFormat="true" ht="97" customHeight="true" spans="1:16348">
      <c r="A19" s="71">
        <v>12</v>
      </c>
      <c r="B19" s="71">
        <v>1</v>
      </c>
      <c r="C19" s="87" t="s">
        <v>143</v>
      </c>
      <c r="D19" s="87" t="s">
        <v>144</v>
      </c>
      <c r="E19" s="87" t="s">
        <v>92</v>
      </c>
      <c r="F19" s="87" t="s">
        <v>132</v>
      </c>
      <c r="G19" s="87" t="s">
        <v>133</v>
      </c>
      <c r="H19" s="87" t="s">
        <v>145</v>
      </c>
      <c r="I19" s="87" t="s">
        <v>146</v>
      </c>
      <c r="J19" s="87">
        <v>280</v>
      </c>
      <c r="K19" s="87">
        <v>140</v>
      </c>
      <c r="L19" s="87"/>
      <c r="M19" s="87" t="s">
        <v>135</v>
      </c>
      <c r="N19" s="87">
        <v>6.6</v>
      </c>
      <c r="XDR19" s="82"/>
      <c r="XDS19" s="82"/>
      <c r="XDT19" s="82"/>
    </row>
    <row r="20" s="78" customFormat="true" ht="142" customHeight="true" spans="1:16348">
      <c r="A20" s="71">
        <v>13</v>
      </c>
      <c r="B20" s="71">
        <v>2</v>
      </c>
      <c r="C20" s="87" t="s">
        <v>147</v>
      </c>
      <c r="D20" s="87" t="s">
        <v>144</v>
      </c>
      <c r="E20" s="87" t="s">
        <v>92</v>
      </c>
      <c r="F20" s="87" t="s">
        <v>132</v>
      </c>
      <c r="G20" s="87" t="s">
        <v>148</v>
      </c>
      <c r="H20" s="87"/>
      <c r="I20" s="87" t="s">
        <v>149</v>
      </c>
      <c r="J20" s="87">
        <v>900</v>
      </c>
      <c r="K20" s="87">
        <v>240</v>
      </c>
      <c r="L20" s="87"/>
      <c r="M20" s="87" t="s">
        <v>135</v>
      </c>
      <c r="N20" s="87"/>
      <c r="XDR20" s="82"/>
      <c r="XDS20" s="82"/>
      <c r="XDT20" s="82"/>
    </row>
    <row r="21" s="78" customFormat="true" ht="138.95" customHeight="true" spans="1:16348">
      <c r="A21" s="71">
        <v>14</v>
      </c>
      <c r="B21" s="71">
        <v>3</v>
      </c>
      <c r="C21" s="87" t="s">
        <v>150</v>
      </c>
      <c r="D21" s="87" t="s">
        <v>144</v>
      </c>
      <c r="E21" s="87" t="s">
        <v>92</v>
      </c>
      <c r="F21" s="87" t="s">
        <v>132</v>
      </c>
      <c r="G21" s="87" t="s">
        <v>148</v>
      </c>
      <c r="H21" s="87"/>
      <c r="I21" s="87" t="s">
        <v>151</v>
      </c>
      <c r="J21" s="87">
        <v>200</v>
      </c>
      <c r="K21" s="87">
        <v>70</v>
      </c>
      <c r="L21" s="87"/>
      <c r="M21" s="87" t="s">
        <v>135</v>
      </c>
      <c r="N21" s="87"/>
      <c r="XDR21" s="82"/>
      <c r="XDS21" s="82"/>
      <c r="XDT21" s="82"/>
    </row>
    <row r="22" s="78" customFormat="true" ht="115" customHeight="true" spans="1:16348">
      <c r="A22" s="71">
        <v>15</v>
      </c>
      <c r="B22" s="71">
        <v>4</v>
      </c>
      <c r="C22" s="87" t="s">
        <v>152</v>
      </c>
      <c r="D22" s="87" t="s">
        <v>144</v>
      </c>
      <c r="E22" s="87" t="s">
        <v>92</v>
      </c>
      <c r="F22" s="87" t="s">
        <v>153</v>
      </c>
      <c r="G22" s="87" t="s">
        <v>153</v>
      </c>
      <c r="H22" s="87"/>
      <c r="I22" s="87" t="s">
        <v>154</v>
      </c>
      <c r="J22" s="87">
        <v>800</v>
      </c>
      <c r="K22" s="87">
        <v>230</v>
      </c>
      <c r="L22" s="87"/>
      <c r="M22" s="87" t="s">
        <v>135</v>
      </c>
      <c r="N22" s="87"/>
      <c r="XDR22" s="82"/>
      <c r="XDS22" s="82"/>
      <c r="XDT22" s="82"/>
    </row>
    <row r="23" s="78" customFormat="true" ht="334" customHeight="true" spans="1:16348">
      <c r="A23" s="71">
        <v>16</v>
      </c>
      <c r="B23" s="71">
        <v>5</v>
      </c>
      <c r="C23" s="87" t="s">
        <v>155</v>
      </c>
      <c r="D23" s="87" t="s">
        <v>144</v>
      </c>
      <c r="E23" s="87" t="s">
        <v>92</v>
      </c>
      <c r="F23" s="87" t="s">
        <v>132</v>
      </c>
      <c r="G23" s="87" t="s">
        <v>133</v>
      </c>
      <c r="H23" s="87" t="s">
        <v>145</v>
      </c>
      <c r="I23" s="87" t="s">
        <v>156</v>
      </c>
      <c r="J23" s="87">
        <v>30</v>
      </c>
      <c r="K23" s="87">
        <v>30</v>
      </c>
      <c r="L23" s="87"/>
      <c r="M23" s="87" t="s">
        <v>135</v>
      </c>
      <c r="N23" s="87">
        <v>2</v>
      </c>
      <c r="XDR23" s="82"/>
      <c r="XDS23" s="82"/>
      <c r="XDT23" s="82"/>
    </row>
    <row r="24" s="78" customFormat="true" ht="376" customHeight="true" spans="1:16348">
      <c r="A24" s="71">
        <v>17</v>
      </c>
      <c r="B24" s="71">
        <v>6</v>
      </c>
      <c r="C24" s="87" t="s">
        <v>157</v>
      </c>
      <c r="D24" s="87" t="s">
        <v>144</v>
      </c>
      <c r="E24" s="87" t="s">
        <v>92</v>
      </c>
      <c r="F24" s="87" t="s">
        <v>132</v>
      </c>
      <c r="G24" s="87" t="s">
        <v>133</v>
      </c>
      <c r="H24" s="87" t="s">
        <v>145</v>
      </c>
      <c r="I24" s="96" t="s">
        <v>158</v>
      </c>
      <c r="J24" s="87">
        <v>40</v>
      </c>
      <c r="K24" s="87">
        <v>40</v>
      </c>
      <c r="L24" s="87"/>
      <c r="M24" s="87" t="s">
        <v>135</v>
      </c>
      <c r="N24" s="87"/>
      <c r="XDR24" s="82"/>
      <c r="XDS24" s="82"/>
      <c r="XDT24" s="82"/>
    </row>
    <row r="25" s="78" customFormat="true" ht="74.1" customHeight="true" spans="1:16348">
      <c r="A25" s="90" t="s">
        <v>159</v>
      </c>
      <c r="B25" s="91"/>
      <c r="C25" s="92"/>
      <c r="D25" s="92"/>
      <c r="E25" s="92"/>
      <c r="F25" s="92"/>
      <c r="G25" s="92"/>
      <c r="H25" s="92"/>
      <c r="I25" s="92"/>
      <c r="J25" s="92"/>
      <c r="K25" s="92"/>
      <c r="L25" s="92"/>
      <c r="M25" s="92"/>
      <c r="N25" s="99"/>
      <c r="XDR25" s="82"/>
      <c r="XDS25" s="82"/>
      <c r="XDT25" s="82"/>
    </row>
  </sheetData>
  <mergeCells count="13">
    <mergeCell ref="A1:L1"/>
    <mergeCell ref="J2:L2"/>
    <mergeCell ref="A3:B3"/>
    <mergeCell ref="A4:I4"/>
    <mergeCell ref="A5:I5"/>
    <mergeCell ref="A16:I16"/>
    <mergeCell ref="A18:I18"/>
    <mergeCell ref="A25:N25"/>
    <mergeCell ref="H6:H7"/>
    <mergeCell ref="H8:H10"/>
    <mergeCell ref="H11:H13"/>
    <mergeCell ref="H14:H15"/>
    <mergeCell ref="H19:H22"/>
  </mergeCells>
  <pageMargins left="0.751388888888889" right="0.751388888888889" top="0.314583333333333" bottom="0.0784722222222222" header="0.5" footer="0.236111111111111"/>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32"/>
  <sheetViews>
    <sheetView tabSelected="1" topLeftCell="C1" workbookViewId="0">
      <pane ySplit="4" topLeftCell="A5" activePane="bottomLeft" state="frozen"/>
      <selection/>
      <selection pane="bottomLeft" activeCell="Q38" sqref="Q38"/>
    </sheetView>
  </sheetViews>
  <sheetFormatPr defaultColWidth="9" defaultRowHeight="13.5"/>
  <cols>
    <col min="1" max="1" width="3.5" style="4" customWidth="true"/>
    <col min="2" max="2" width="20.375" style="5" customWidth="true"/>
    <col min="3" max="6" width="6.5" style="6" customWidth="true"/>
    <col min="7" max="7" width="63.9166666666667" style="7" customWidth="true"/>
    <col min="9" max="9" width="14.125" style="8"/>
    <col min="10" max="10" width="9" style="9"/>
    <col min="11" max="11" width="6.375" style="8" customWidth="true"/>
    <col min="12" max="12" width="6.125" style="8" customWidth="true"/>
    <col min="13" max="13" width="9" style="8"/>
    <col min="14" max="14" width="6.25" style="8" customWidth="true"/>
    <col min="15" max="15" width="5.375" style="8" customWidth="true"/>
    <col min="16" max="16" width="5.875" style="10" customWidth="true"/>
    <col min="17" max="17" width="12.625" style="11"/>
    <col min="18" max="18" width="6.375" style="11" customWidth="true"/>
    <col min="19" max="19" width="8.875" style="12" customWidth="true"/>
    <col min="20" max="20" width="39.55" style="13" customWidth="true"/>
    <col min="21" max="21" width="9.55833333333333" style="14" customWidth="true"/>
  </cols>
  <sheetData>
    <row r="1" s="1" customFormat="true" ht="53" customHeight="true" spans="1:21">
      <c r="A1" s="15" t="s">
        <v>160</v>
      </c>
      <c r="B1" s="16"/>
      <c r="C1" s="15"/>
      <c r="D1" s="15"/>
      <c r="E1" s="15"/>
      <c r="F1" s="15"/>
      <c r="G1" s="34"/>
      <c r="H1" s="34"/>
      <c r="I1" s="42"/>
      <c r="J1" s="42"/>
      <c r="K1" s="42"/>
      <c r="L1" s="42"/>
      <c r="M1" s="42"/>
      <c r="N1" s="42"/>
      <c r="O1" s="51"/>
      <c r="P1" s="42"/>
      <c r="Q1" s="42"/>
      <c r="R1" s="51"/>
      <c r="S1" s="65"/>
      <c r="T1" s="42"/>
      <c r="U1" s="75"/>
    </row>
    <row r="2" s="2" customFormat="true" ht="26" customHeight="true" spans="1:21">
      <c r="A2" s="17" t="s">
        <v>68</v>
      </c>
      <c r="B2" s="17" t="s">
        <v>2</v>
      </c>
      <c r="C2" s="17" t="s">
        <v>161</v>
      </c>
      <c r="D2" s="18" t="s">
        <v>3</v>
      </c>
      <c r="E2" s="18" t="s">
        <v>162</v>
      </c>
      <c r="F2" s="18" t="s">
        <v>163</v>
      </c>
      <c r="G2" s="17" t="s">
        <v>164</v>
      </c>
      <c r="H2" s="17" t="s">
        <v>165</v>
      </c>
      <c r="I2" s="43" t="s">
        <v>166</v>
      </c>
      <c r="J2" s="43"/>
      <c r="K2" s="43"/>
      <c r="L2" s="43"/>
      <c r="M2" s="43"/>
      <c r="N2" s="43"/>
      <c r="O2" s="52" t="s">
        <v>167</v>
      </c>
      <c r="P2" s="53"/>
      <c r="Q2" s="53"/>
      <c r="R2" s="53"/>
      <c r="S2" s="66" t="s">
        <v>168</v>
      </c>
      <c r="T2" s="67" t="s">
        <v>169</v>
      </c>
      <c r="U2" s="18" t="s">
        <v>13</v>
      </c>
    </row>
    <row r="3" s="2" customFormat="true" ht="24" customHeight="true" spans="1:21">
      <c r="A3" s="17"/>
      <c r="B3" s="17"/>
      <c r="C3" s="17"/>
      <c r="D3" s="19"/>
      <c r="E3" s="19"/>
      <c r="F3" s="19"/>
      <c r="G3" s="17"/>
      <c r="H3" s="17"/>
      <c r="I3" s="43" t="s">
        <v>170</v>
      </c>
      <c r="J3" s="43" t="s">
        <v>171</v>
      </c>
      <c r="K3" s="44" t="s">
        <v>172</v>
      </c>
      <c r="L3" s="45"/>
      <c r="M3" s="54" t="s">
        <v>173</v>
      </c>
      <c r="N3" s="55"/>
      <c r="O3" s="56" t="s">
        <v>174</v>
      </c>
      <c r="P3" s="57" t="s">
        <v>172</v>
      </c>
      <c r="Q3" s="54" t="s">
        <v>173</v>
      </c>
      <c r="R3" s="68"/>
      <c r="S3" s="66"/>
      <c r="T3" s="67"/>
      <c r="U3" s="19"/>
    </row>
    <row r="4" s="2" customFormat="true" ht="30" customHeight="true" spans="1:21">
      <c r="A4" s="17"/>
      <c r="B4" s="17"/>
      <c r="C4" s="17"/>
      <c r="D4" s="20"/>
      <c r="E4" s="20"/>
      <c r="F4" s="20"/>
      <c r="G4" s="17"/>
      <c r="H4" s="17"/>
      <c r="I4" s="43"/>
      <c r="J4" s="43"/>
      <c r="K4" s="43" t="s">
        <v>175</v>
      </c>
      <c r="L4" s="43" t="s">
        <v>176</v>
      </c>
      <c r="M4" s="58" t="s">
        <v>177</v>
      </c>
      <c r="N4" s="43" t="s">
        <v>178</v>
      </c>
      <c r="O4" s="59"/>
      <c r="P4" s="60"/>
      <c r="Q4" s="58" t="s">
        <v>177</v>
      </c>
      <c r="R4" s="54" t="s">
        <v>178</v>
      </c>
      <c r="S4" s="66"/>
      <c r="T4" s="67"/>
      <c r="U4" s="20"/>
    </row>
    <row r="5" ht="108" customHeight="true" spans="1:21">
      <c r="A5" s="21">
        <v>1</v>
      </c>
      <c r="B5" s="22" t="s">
        <v>179</v>
      </c>
      <c r="C5" s="23" t="s">
        <v>25</v>
      </c>
      <c r="D5" s="23" t="s">
        <v>180</v>
      </c>
      <c r="E5" s="23" t="s">
        <v>25</v>
      </c>
      <c r="F5" s="23" t="s">
        <v>17</v>
      </c>
      <c r="G5" s="35" t="s">
        <v>181</v>
      </c>
      <c r="H5" s="23" t="s">
        <v>182</v>
      </c>
      <c r="I5" s="46">
        <v>3981.60843</v>
      </c>
      <c r="J5" s="47">
        <f>K5+L5+M5+N5</f>
        <v>1400</v>
      </c>
      <c r="K5" s="48">
        <v>1174</v>
      </c>
      <c r="L5" s="48">
        <v>226</v>
      </c>
      <c r="M5" s="48"/>
      <c r="N5" s="48"/>
      <c r="O5" s="61">
        <f>P5+Q5+R5</f>
        <v>636</v>
      </c>
      <c r="P5" s="62">
        <v>636</v>
      </c>
      <c r="Q5" s="69"/>
      <c r="R5" s="69"/>
      <c r="S5" s="70">
        <f>O5/J5</f>
        <v>0.454285714285714</v>
      </c>
      <c r="T5" s="71" t="s">
        <v>183</v>
      </c>
      <c r="U5" s="76"/>
    </row>
    <row r="6" ht="66" customHeight="true" spans="1:21">
      <c r="A6" s="21">
        <v>2</v>
      </c>
      <c r="B6" s="22" t="s">
        <v>184</v>
      </c>
      <c r="C6" s="23" t="s">
        <v>185</v>
      </c>
      <c r="D6" s="23" t="s">
        <v>180</v>
      </c>
      <c r="E6" s="23" t="s">
        <v>25</v>
      </c>
      <c r="F6" s="23" t="s">
        <v>17</v>
      </c>
      <c r="G6" s="35" t="s">
        <v>186</v>
      </c>
      <c r="H6" s="23"/>
      <c r="I6" s="48">
        <v>300</v>
      </c>
      <c r="J6" s="47">
        <f t="shared" ref="J6:J32" si="0">K6+L6+M6+N6</f>
        <v>250</v>
      </c>
      <c r="K6" s="48">
        <v>250</v>
      </c>
      <c r="L6" s="48"/>
      <c r="M6" s="48"/>
      <c r="N6" s="48"/>
      <c r="O6" s="61">
        <f t="shared" ref="O6:O32" si="1">P6+Q6+R6</f>
        <v>133</v>
      </c>
      <c r="P6" s="62">
        <v>133</v>
      </c>
      <c r="Q6" s="69"/>
      <c r="R6" s="69"/>
      <c r="S6" s="70">
        <f t="shared" ref="S6:S32" si="2">O6/J6</f>
        <v>0.532</v>
      </c>
      <c r="T6" s="71" t="s">
        <v>187</v>
      </c>
      <c r="U6" s="76"/>
    </row>
    <row r="7" ht="81" customHeight="true" spans="1:21">
      <c r="A7" s="21">
        <v>3</v>
      </c>
      <c r="B7" s="22" t="s">
        <v>188</v>
      </c>
      <c r="C7" s="23" t="s">
        <v>18</v>
      </c>
      <c r="D7" s="23" t="s">
        <v>180</v>
      </c>
      <c r="E7" s="23" t="s">
        <v>18</v>
      </c>
      <c r="F7" s="23" t="s">
        <v>17</v>
      </c>
      <c r="G7" s="35" t="s">
        <v>189</v>
      </c>
      <c r="H7" s="23"/>
      <c r="I7" s="48">
        <v>155</v>
      </c>
      <c r="J7" s="47">
        <f t="shared" si="0"/>
        <v>150</v>
      </c>
      <c r="K7" s="48">
        <v>150</v>
      </c>
      <c r="L7" s="48"/>
      <c r="M7" s="48"/>
      <c r="N7" s="48"/>
      <c r="O7" s="61">
        <f t="shared" si="1"/>
        <v>62</v>
      </c>
      <c r="P7" s="62">
        <v>62</v>
      </c>
      <c r="Q7" s="69"/>
      <c r="R7" s="69"/>
      <c r="S7" s="70">
        <f t="shared" si="2"/>
        <v>0.413333333333333</v>
      </c>
      <c r="T7" s="71" t="s">
        <v>190</v>
      </c>
      <c r="U7" s="76"/>
    </row>
    <row r="8" ht="81" customHeight="true" spans="1:21">
      <c r="A8" s="21">
        <v>4</v>
      </c>
      <c r="B8" s="22" t="s">
        <v>191</v>
      </c>
      <c r="C8" s="23" t="s">
        <v>18</v>
      </c>
      <c r="D8" s="23" t="s">
        <v>180</v>
      </c>
      <c r="E8" s="23" t="s">
        <v>18</v>
      </c>
      <c r="F8" s="23" t="s">
        <v>17</v>
      </c>
      <c r="G8" s="35" t="s">
        <v>192</v>
      </c>
      <c r="H8" s="23"/>
      <c r="I8" s="48">
        <v>190</v>
      </c>
      <c r="J8" s="47">
        <f t="shared" si="0"/>
        <v>184</v>
      </c>
      <c r="K8" s="48"/>
      <c r="L8" s="48"/>
      <c r="M8" s="48">
        <v>184</v>
      </c>
      <c r="N8" s="48"/>
      <c r="O8" s="61">
        <f t="shared" si="1"/>
        <v>0</v>
      </c>
      <c r="P8" s="62"/>
      <c r="Q8" s="69"/>
      <c r="R8" s="69"/>
      <c r="S8" s="70">
        <f t="shared" si="2"/>
        <v>0</v>
      </c>
      <c r="T8" s="71" t="s">
        <v>193</v>
      </c>
      <c r="U8" s="76"/>
    </row>
    <row r="9" ht="66" customHeight="true" spans="1:21">
      <c r="A9" s="21">
        <v>5</v>
      </c>
      <c r="B9" s="22" t="s">
        <v>194</v>
      </c>
      <c r="C9" s="23" t="s">
        <v>195</v>
      </c>
      <c r="D9" s="23" t="s">
        <v>180</v>
      </c>
      <c r="E9" s="23" t="s">
        <v>195</v>
      </c>
      <c r="F9" s="23" t="s">
        <v>17</v>
      </c>
      <c r="G9" s="35" t="s">
        <v>196</v>
      </c>
      <c r="H9" s="23"/>
      <c r="I9" s="48">
        <v>323.44</v>
      </c>
      <c r="J9" s="47">
        <f t="shared" si="0"/>
        <v>300</v>
      </c>
      <c r="K9" s="48">
        <v>300</v>
      </c>
      <c r="L9" s="48"/>
      <c r="M9" s="48"/>
      <c r="N9" s="48"/>
      <c r="O9" s="61">
        <f t="shared" si="1"/>
        <v>240</v>
      </c>
      <c r="P9" s="62">
        <v>240</v>
      </c>
      <c r="Q9" s="69"/>
      <c r="R9" s="69"/>
      <c r="S9" s="70">
        <f t="shared" si="2"/>
        <v>0.8</v>
      </c>
      <c r="T9" s="71" t="s">
        <v>197</v>
      </c>
      <c r="U9" s="76"/>
    </row>
    <row r="10" ht="88" customHeight="true" spans="1:21">
      <c r="A10" s="21">
        <v>6</v>
      </c>
      <c r="B10" s="22" t="s">
        <v>198</v>
      </c>
      <c r="C10" s="23" t="s">
        <v>195</v>
      </c>
      <c r="D10" s="23" t="s">
        <v>180</v>
      </c>
      <c r="E10" s="23" t="s">
        <v>195</v>
      </c>
      <c r="F10" s="23" t="s">
        <v>17</v>
      </c>
      <c r="G10" s="35" t="s">
        <v>199</v>
      </c>
      <c r="H10" s="23"/>
      <c r="I10" s="48">
        <v>220</v>
      </c>
      <c r="J10" s="47">
        <f t="shared" si="0"/>
        <v>206</v>
      </c>
      <c r="K10" s="48"/>
      <c r="L10" s="48"/>
      <c r="M10" s="48">
        <v>206</v>
      </c>
      <c r="N10" s="48"/>
      <c r="O10" s="61">
        <f t="shared" si="1"/>
        <v>0</v>
      </c>
      <c r="P10" s="62"/>
      <c r="Q10" s="69"/>
      <c r="R10" s="69"/>
      <c r="S10" s="70">
        <f t="shared" si="2"/>
        <v>0</v>
      </c>
      <c r="T10" s="71" t="s">
        <v>200</v>
      </c>
      <c r="U10" s="76"/>
    </row>
    <row r="11" ht="88" customHeight="true" spans="1:21">
      <c r="A11" s="21">
        <v>7</v>
      </c>
      <c r="B11" s="22" t="s">
        <v>201</v>
      </c>
      <c r="C11" s="23" t="s">
        <v>195</v>
      </c>
      <c r="D11" s="23" t="s">
        <v>180</v>
      </c>
      <c r="E11" s="23" t="s">
        <v>195</v>
      </c>
      <c r="F11" s="23" t="s">
        <v>17</v>
      </c>
      <c r="G11" s="35" t="s">
        <v>202</v>
      </c>
      <c r="H11" s="23"/>
      <c r="I11" s="48">
        <v>805</v>
      </c>
      <c r="J11" s="47">
        <f t="shared" si="0"/>
        <v>200</v>
      </c>
      <c r="K11" s="48"/>
      <c r="L11" s="48"/>
      <c r="M11" s="48">
        <v>200</v>
      </c>
      <c r="N11" s="48"/>
      <c r="O11" s="61">
        <f t="shared" si="1"/>
        <v>0</v>
      </c>
      <c r="P11" s="62"/>
      <c r="Q11" s="69"/>
      <c r="R11" s="69"/>
      <c r="S11" s="70">
        <f t="shared" si="2"/>
        <v>0</v>
      </c>
      <c r="T11" s="71" t="s">
        <v>203</v>
      </c>
      <c r="U11" s="76"/>
    </row>
    <row r="12" ht="88" customHeight="true" spans="1:21">
      <c r="A12" s="21">
        <v>8</v>
      </c>
      <c r="B12" s="22" t="s">
        <v>204</v>
      </c>
      <c r="C12" s="23" t="s">
        <v>205</v>
      </c>
      <c r="D12" s="23" t="s">
        <v>180</v>
      </c>
      <c r="E12" s="23" t="s">
        <v>25</v>
      </c>
      <c r="F12" s="23" t="s">
        <v>63</v>
      </c>
      <c r="G12" s="35" t="s">
        <v>206</v>
      </c>
      <c r="H12" s="23"/>
      <c r="I12" s="48">
        <v>1250.4233</v>
      </c>
      <c r="J12" s="47">
        <f t="shared" si="0"/>
        <v>425</v>
      </c>
      <c r="K12" s="48">
        <v>325</v>
      </c>
      <c r="L12" s="48"/>
      <c r="M12" s="48">
        <v>100</v>
      </c>
      <c r="N12" s="48"/>
      <c r="O12" s="61">
        <f t="shared" si="1"/>
        <v>325</v>
      </c>
      <c r="P12" s="62">
        <v>325</v>
      </c>
      <c r="Q12" s="69"/>
      <c r="R12" s="69"/>
      <c r="S12" s="70">
        <f t="shared" si="2"/>
        <v>0.764705882352941</v>
      </c>
      <c r="T12" s="71" t="s">
        <v>207</v>
      </c>
      <c r="U12" s="76"/>
    </row>
    <row r="13" ht="79" customHeight="true" spans="1:21">
      <c r="A13" s="21">
        <v>9</v>
      </c>
      <c r="B13" s="22" t="s">
        <v>208</v>
      </c>
      <c r="C13" s="23" t="s">
        <v>29</v>
      </c>
      <c r="D13" s="23" t="s">
        <v>180</v>
      </c>
      <c r="E13" s="23" t="s">
        <v>29</v>
      </c>
      <c r="F13" s="23" t="s">
        <v>17</v>
      </c>
      <c r="G13" s="35" t="s">
        <v>209</v>
      </c>
      <c r="H13" s="23"/>
      <c r="I13" s="48">
        <v>2500</v>
      </c>
      <c r="J13" s="47">
        <f t="shared" si="0"/>
        <v>1074</v>
      </c>
      <c r="K13" s="48"/>
      <c r="L13" s="48"/>
      <c r="M13" s="48">
        <v>100</v>
      </c>
      <c r="N13" s="48">
        <v>974</v>
      </c>
      <c r="O13" s="61">
        <f t="shared" si="1"/>
        <v>0</v>
      </c>
      <c r="P13" s="62"/>
      <c r="Q13" s="69"/>
      <c r="R13" s="69"/>
      <c r="S13" s="70">
        <f t="shared" si="2"/>
        <v>0</v>
      </c>
      <c r="T13" s="71" t="s">
        <v>210</v>
      </c>
      <c r="U13" s="76"/>
    </row>
    <row r="14" ht="79" customHeight="true" spans="1:21">
      <c r="A14" s="21">
        <v>10</v>
      </c>
      <c r="B14" s="22" t="s">
        <v>211</v>
      </c>
      <c r="C14" s="23" t="s">
        <v>29</v>
      </c>
      <c r="D14" s="23" t="s">
        <v>180</v>
      </c>
      <c r="E14" s="23" t="s">
        <v>29</v>
      </c>
      <c r="F14" s="23" t="s">
        <v>17</v>
      </c>
      <c r="G14" s="35" t="s">
        <v>212</v>
      </c>
      <c r="H14" s="23"/>
      <c r="I14" s="48">
        <v>900</v>
      </c>
      <c r="J14" s="47">
        <f t="shared" si="0"/>
        <v>720</v>
      </c>
      <c r="K14" s="48"/>
      <c r="L14" s="48"/>
      <c r="M14" s="48"/>
      <c r="N14" s="48">
        <v>720</v>
      </c>
      <c r="O14" s="61">
        <f t="shared" si="1"/>
        <v>0</v>
      </c>
      <c r="P14" s="62"/>
      <c r="Q14" s="69"/>
      <c r="R14" s="69"/>
      <c r="S14" s="70">
        <f t="shared" si="2"/>
        <v>0</v>
      </c>
      <c r="T14" s="71" t="s">
        <v>213</v>
      </c>
      <c r="U14" s="76"/>
    </row>
    <row r="15" ht="96" customHeight="true" spans="1:21">
      <c r="A15" s="21">
        <v>11</v>
      </c>
      <c r="B15" s="22" t="s">
        <v>214</v>
      </c>
      <c r="C15" s="23" t="s">
        <v>29</v>
      </c>
      <c r="D15" s="23" t="s">
        <v>180</v>
      </c>
      <c r="E15" s="23" t="s">
        <v>29</v>
      </c>
      <c r="F15" s="23" t="s">
        <v>17</v>
      </c>
      <c r="G15" s="35" t="s">
        <v>215</v>
      </c>
      <c r="H15" s="23"/>
      <c r="I15" s="48">
        <v>1074</v>
      </c>
      <c r="J15" s="47">
        <f t="shared" si="0"/>
        <v>1074</v>
      </c>
      <c r="K15" s="48"/>
      <c r="L15" s="48">
        <v>230</v>
      </c>
      <c r="M15" s="48">
        <v>538</v>
      </c>
      <c r="N15" s="48">
        <v>306</v>
      </c>
      <c r="O15" s="61">
        <f t="shared" si="1"/>
        <v>0</v>
      </c>
      <c r="P15" s="62"/>
      <c r="Q15" s="69"/>
      <c r="R15" s="69"/>
      <c r="S15" s="70">
        <f t="shared" si="2"/>
        <v>0</v>
      </c>
      <c r="T15" s="71" t="s">
        <v>216</v>
      </c>
      <c r="U15" s="76"/>
    </row>
    <row r="16" ht="66" customHeight="true" spans="1:21">
      <c r="A16" s="21">
        <v>12</v>
      </c>
      <c r="B16" s="22" t="s">
        <v>35</v>
      </c>
      <c r="C16" s="23" t="s">
        <v>37</v>
      </c>
      <c r="D16" s="23" t="s">
        <v>180</v>
      </c>
      <c r="E16" s="23" t="s">
        <v>217</v>
      </c>
      <c r="F16" s="23" t="s">
        <v>17</v>
      </c>
      <c r="G16" s="35" t="s">
        <v>218</v>
      </c>
      <c r="H16" s="23"/>
      <c r="I16" s="48">
        <v>200</v>
      </c>
      <c r="J16" s="47">
        <f t="shared" si="0"/>
        <v>200</v>
      </c>
      <c r="K16" s="48">
        <v>200</v>
      </c>
      <c r="L16" s="48"/>
      <c r="M16" s="48"/>
      <c r="N16" s="48"/>
      <c r="O16" s="61">
        <f t="shared" si="1"/>
        <v>104.59356</v>
      </c>
      <c r="P16" s="62">
        <v>104.59356</v>
      </c>
      <c r="Q16" s="69"/>
      <c r="R16" s="69"/>
      <c r="S16" s="70">
        <f t="shared" si="2"/>
        <v>0.5229678</v>
      </c>
      <c r="T16" s="71" t="s">
        <v>219</v>
      </c>
      <c r="U16" s="76"/>
    </row>
    <row r="17" ht="98" customHeight="true" spans="1:21">
      <c r="A17" s="21">
        <v>13</v>
      </c>
      <c r="B17" s="22" t="s">
        <v>220</v>
      </c>
      <c r="C17" s="23" t="s">
        <v>25</v>
      </c>
      <c r="D17" s="23" t="s">
        <v>221</v>
      </c>
      <c r="E17" s="23" t="s">
        <v>25</v>
      </c>
      <c r="F17" s="23" t="s">
        <v>63</v>
      </c>
      <c r="G17" s="36" t="s">
        <v>222</v>
      </c>
      <c r="H17" s="23"/>
      <c r="I17" s="48">
        <v>1384.15</v>
      </c>
      <c r="J17" s="47">
        <f t="shared" si="0"/>
        <v>600</v>
      </c>
      <c r="K17" s="48">
        <v>300</v>
      </c>
      <c r="L17" s="48">
        <v>300</v>
      </c>
      <c r="M17" s="48"/>
      <c r="N17" s="48"/>
      <c r="O17" s="61">
        <f t="shared" si="1"/>
        <v>600</v>
      </c>
      <c r="P17" s="62">
        <v>600</v>
      </c>
      <c r="Q17" s="69"/>
      <c r="R17" s="69"/>
      <c r="S17" s="70">
        <f t="shared" si="2"/>
        <v>1</v>
      </c>
      <c r="T17" s="71" t="s">
        <v>223</v>
      </c>
      <c r="U17" s="76"/>
    </row>
    <row r="18" ht="51" customHeight="true" spans="1:21">
      <c r="A18" s="21">
        <v>14</v>
      </c>
      <c r="B18" s="22" t="s">
        <v>224</v>
      </c>
      <c r="C18" s="23" t="s">
        <v>29</v>
      </c>
      <c r="D18" s="23" t="s">
        <v>221</v>
      </c>
      <c r="E18" s="23" t="s">
        <v>29</v>
      </c>
      <c r="F18" s="23" t="s">
        <v>17</v>
      </c>
      <c r="G18" s="35" t="s">
        <v>225</v>
      </c>
      <c r="H18" s="23"/>
      <c r="I18" s="48">
        <v>200</v>
      </c>
      <c r="J18" s="47">
        <f t="shared" si="0"/>
        <v>36</v>
      </c>
      <c r="K18" s="48">
        <v>36</v>
      </c>
      <c r="L18" s="48"/>
      <c r="M18" s="48"/>
      <c r="N18" s="48"/>
      <c r="O18" s="61">
        <f t="shared" si="1"/>
        <v>36</v>
      </c>
      <c r="P18" s="62">
        <v>36</v>
      </c>
      <c r="Q18" s="69"/>
      <c r="R18" s="69"/>
      <c r="S18" s="70">
        <f t="shared" si="2"/>
        <v>1</v>
      </c>
      <c r="T18" s="71" t="s">
        <v>226</v>
      </c>
      <c r="U18" s="76"/>
    </row>
    <row r="19" ht="49" customHeight="true" spans="1:21">
      <c r="A19" s="21">
        <v>15</v>
      </c>
      <c r="B19" s="22" t="s">
        <v>227</v>
      </c>
      <c r="C19" s="23" t="s">
        <v>29</v>
      </c>
      <c r="D19" s="23" t="s">
        <v>221</v>
      </c>
      <c r="E19" s="23" t="s">
        <v>29</v>
      </c>
      <c r="F19" s="23" t="s">
        <v>63</v>
      </c>
      <c r="G19" s="35" t="s">
        <v>228</v>
      </c>
      <c r="H19" s="23"/>
      <c r="I19" s="48">
        <v>166.717</v>
      </c>
      <c r="J19" s="47">
        <f t="shared" si="0"/>
        <v>50</v>
      </c>
      <c r="K19" s="48">
        <v>50</v>
      </c>
      <c r="L19" s="48"/>
      <c r="M19" s="48"/>
      <c r="N19" s="48"/>
      <c r="O19" s="61">
        <f t="shared" si="1"/>
        <v>10</v>
      </c>
      <c r="P19" s="62">
        <v>10</v>
      </c>
      <c r="Q19" s="69"/>
      <c r="R19" s="69"/>
      <c r="S19" s="70">
        <f t="shared" si="2"/>
        <v>0.2</v>
      </c>
      <c r="T19" s="71" t="s">
        <v>229</v>
      </c>
      <c r="U19" s="76"/>
    </row>
    <row r="20" ht="77" customHeight="true" spans="1:21">
      <c r="A20" s="21">
        <v>16</v>
      </c>
      <c r="B20" s="22" t="s">
        <v>230</v>
      </c>
      <c r="C20" s="23" t="s">
        <v>29</v>
      </c>
      <c r="D20" s="23" t="s">
        <v>221</v>
      </c>
      <c r="E20" s="23" t="s">
        <v>29</v>
      </c>
      <c r="F20" s="23" t="s">
        <v>17</v>
      </c>
      <c r="G20" s="35" t="s">
        <v>231</v>
      </c>
      <c r="H20" s="23"/>
      <c r="I20" s="48">
        <v>100</v>
      </c>
      <c r="J20" s="47">
        <f t="shared" si="0"/>
        <v>85</v>
      </c>
      <c r="K20" s="48">
        <v>70</v>
      </c>
      <c r="L20" s="48"/>
      <c r="M20" s="48">
        <v>15</v>
      </c>
      <c r="N20" s="48"/>
      <c r="O20" s="61">
        <f t="shared" si="1"/>
        <v>60</v>
      </c>
      <c r="P20" s="62">
        <v>60</v>
      </c>
      <c r="Q20" s="69"/>
      <c r="R20" s="69"/>
      <c r="S20" s="70">
        <f t="shared" si="2"/>
        <v>0.705882352941177</v>
      </c>
      <c r="T20" s="71" t="s">
        <v>232</v>
      </c>
      <c r="U20" s="76"/>
    </row>
    <row r="21" ht="77" customHeight="true" spans="1:21">
      <c r="A21" s="21">
        <v>17</v>
      </c>
      <c r="B21" s="22" t="s">
        <v>233</v>
      </c>
      <c r="C21" s="23" t="s">
        <v>29</v>
      </c>
      <c r="D21" s="23" t="s">
        <v>221</v>
      </c>
      <c r="E21" s="23" t="s">
        <v>29</v>
      </c>
      <c r="F21" s="23" t="s">
        <v>17</v>
      </c>
      <c r="G21" s="35" t="s">
        <v>234</v>
      </c>
      <c r="H21" s="23"/>
      <c r="I21" s="48">
        <v>42</v>
      </c>
      <c r="J21" s="47">
        <f t="shared" si="0"/>
        <v>42</v>
      </c>
      <c r="K21" s="48"/>
      <c r="L21" s="48"/>
      <c r="M21" s="48">
        <v>42</v>
      </c>
      <c r="N21" s="48"/>
      <c r="O21" s="61">
        <f t="shared" si="1"/>
        <v>12.6</v>
      </c>
      <c r="P21" s="62"/>
      <c r="Q21" s="69">
        <v>12.6</v>
      </c>
      <c r="R21" s="69"/>
      <c r="S21" s="70">
        <f t="shared" si="2"/>
        <v>0.3</v>
      </c>
      <c r="T21" s="71" t="s">
        <v>235</v>
      </c>
      <c r="U21" s="76"/>
    </row>
    <row r="22" ht="77" customHeight="true" spans="1:21">
      <c r="A22" s="21">
        <v>18</v>
      </c>
      <c r="B22" s="22" t="s">
        <v>236</v>
      </c>
      <c r="C22" s="23" t="s">
        <v>29</v>
      </c>
      <c r="D22" s="23" t="s">
        <v>221</v>
      </c>
      <c r="E22" s="23" t="s">
        <v>29</v>
      </c>
      <c r="F22" s="23" t="s">
        <v>17</v>
      </c>
      <c r="G22" s="35" t="s">
        <v>237</v>
      </c>
      <c r="H22" s="23"/>
      <c r="I22" s="48">
        <v>232</v>
      </c>
      <c r="J22" s="47">
        <f t="shared" si="0"/>
        <v>162</v>
      </c>
      <c r="K22" s="48"/>
      <c r="L22" s="48"/>
      <c r="M22" s="48">
        <v>162</v>
      </c>
      <c r="N22" s="48"/>
      <c r="O22" s="61">
        <f t="shared" si="1"/>
        <v>0</v>
      </c>
      <c r="P22" s="62"/>
      <c r="Q22" s="69"/>
      <c r="R22" s="69"/>
      <c r="S22" s="70">
        <f t="shared" si="2"/>
        <v>0</v>
      </c>
      <c r="T22" s="71" t="s">
        <v>238</v>
      </c>
      <c r="U22" s="76"/>
    </row>
    <row r="23" ht="66" customHeight="true" spans="1:21">
      <c r="A23" s="21">
        <v>19</v>
      </c>
      <c r="B23" s="22" t="s">
        <v>39</v>
      </c>
      <c r="C23" s="23" t="s">
        <v>37</v>
      </c>
      <c r="D23" s="23" t="s">
        <v>40</v>
      </c>
      <c r="E23" s="23" t="s">
        <v>217</v>
      </c>
      <c r="F23" s="23" t="s">
        <v>17</v>
      </c>
      <c r="G23" s="36" t="s">
        <v>42</v>
      </c>
      <c r="H23" s="23"/>
      <c r="I23" s="48">
        <v>280</v>
      </c>
      <c r="J23" s="47">
        <f t="shared" si="0"/>
        <v>260</v>
      </c>
      <c r="K23" s="48">
        <v>140</v>
      </c>
      <c r="L23" s="48"/>
      <c r="M23" s="48">
        <v>120</v>
      </c>
      <c r="N23" s="48"/>
      <c r="O23" s="61">
        <f t="shared" si="1"/>
        <v>128.35</v>
      </c>
      <c r="P23" s="62">
        <v>128.35</v>
      </c>
      <c r="Q23" s="69"/>
      <c r="R23" s="69"/>
      <c r="S23" s="70">
        <f t="shared" si="2"/>
        <v>0.493653846153846</v>
      </c>
      <c r="T23" s="71" t="s">
        <v>239</v>
      </c>
      <c r="U23" s="76"/>
    </row>
    <row r="24" ht="66" customHeight="true" spans="1:21">
      <c r="A24" s="21">
        <v>20</v>
      </c>
      <c r="B24" s="22" t="s">
        <v>44</v>
      </c>
      <c r="C24" s="23" t="s">
        <v>37</v>
      </c>
      <c r="D24" s="23" t="s">
        <v>40</v>
      </c>
      <c r="E24" s="23" t="s">
        <v>217</v>
      </c>
      <c r="F24" s="23" t="s">
        <v>17</v>
      </c>
      <c r="G24" s="36" t="s">
        <v>45</v>
      </c>
      <c r="H24" s="23"/>
      <c r="I24" s="48">
        <v>900</v>
      </c>
      <c r="J24" s="47">
        <f t="shared" si="0"/>
        <v>670</v>
      </c>
      <c r="K24" s="48">
        <v>240</v>
      </c>
      <c r="L24" s="48">
        <v>90</v>
      </c>
      <c r="M24" s="48">
        <v>340</v>
      </c>
      <c r="N24" s="48"/>
      <c r="O24" s="61">
        <f t="shared" si="1"/>
        <v>438.5</v>
      </c>
      <c r="P24" s="62">
        <v>113.2</v>
      </c>
      <c r="Q24" s="69">
        <v>325.3</v>
      </c>
      <c r="R24" s="69"/>
      <c r="S24" s="70">
        <f t="shared" si="2"/>
        <v>0.654477611940299</v>
      </c>
      <c r="T24" s="71" t="s">
        <v>240</v>
      </c>
      <c r="U24" s="76"/>
    </row>
    <row r="25" ht="66" customHeight="true" spans="1:21">
      <c r="A25" s="21">
        <v>21</v>
      </c>
      <c r="B25" s="22" t="s">
        <v>48</v>
      </c>
      <c r="C25" s="23" t="s">
        <v>37</v>
      </c>
      <c r="D25" s="23" t="s">
        <v>40</v>
      </c>
      <c r="E25" s="23" t="s">
        <v>217</v>
      </c>
      <c r="F25" s="23" t="s">
        <v>17</v>
      </c>
      <c r="G25" s="36" t="s">
        <v>49</v>
      </c>
      <c r="H25" s="23"/>
      <c r="I25" s="48">
        <v>200</v>
      </c>
      <c r="J25" s="47">
        <f t="shared" si="0"/>
        <v>70</v>
      </c>
      <c r="K25" s="48">
        <v>70</v>
      </c>
      <c r="L25" s="48"/>
      <c r="M25" s="48"/>
      <c r="N25" s="48"/>
      <c r="O25" s="61">
        <f t="shared" si="1"/>
        <v>24.68</v>
      </c>
      <c r="P25" s="62">
        <v>24.68</v>
      </c>
      <c r="Q25" s="69"/>
      <c r="R25" s="69"/>
      <c r="S25" s="70">
        <f t="shared" si="2"/>
        <v>0.352571428571429</v>
      </c>
      <c r="T25" s="71" t="s">
        <v>241</v>
      </c>
      <c r="U25" s="76"/>
    </row>
    <row r="26" ht="34" customHeight="true" spans="1:21">
      <c r="A26" s="21">
        <v>22</v>
      </c>
      <c r="B26" s="24" t="s">
        <v>52</v>
      </c>
      <c r="C26" s="23" t="s">
        <v>25</v>
      </c>
      <c r="D26" s="23" t="s">
        <v>40</v>
      </c>
      <c r="E26" s="23" t="s">
        <v>25</v>
      </c>
      <c r="F26" s="23" t="s">
        <v>17</v>
      </c>
      <c r="G26" s="24" t="s">
        <v>242</v>
      </c>
      <c r="H26" s="23"/>
      <c r="I26" s="48">
        <v>800</v>
      </c>
      <c r="J26" s="47">
        <f t="shared" si="0"/>
        <v>474</v>
      </c>
      <c r="K26" s="48">
        <v>90</v>
      </c>
      <c r="L26" s="48"/>
      <c r="M26" s="48">
        <v>384</v>
      </c>
      <c r="N26" s="48"/>
      <c r="O26" s="61">
        <f t="shared" si="1"/>
        <v>104.4578</v>
      </c>
      <c r="P26" s="62">
        <v>67.3818</v>
      </c>
      <c r="Q26" s="69">
        <v>37.076</v>
      </c>
      <c r="R26" s="69"/>
      <c r="S26" s="70">
        <f t="shared" si="2"/>
        <v>0.220375105485232</v>
      </c>
      <c r="T26" s="71" t="s">
        <v>243</v>
      </c>
      <c r="U26" s="76"/>
    </row>
    <row r="27" ht="35" customHeight="true" spans="1:21">
      <c r="A27" s="21">
        <v>23</v>
      </c>
      <c r="B27" s="25"/>
      <c r="C27" s="26" t="s">
        <v>29</v>
      </c>
      <c r="D27" s="26"/>
      <c r="E27" s="26" t="s">
        <v>29</v>
      </c>
      <c r="F27" s="23" t="s">
        <v>17</v>
      </c>
      <c r="G27" s="37"/>
      <c r="H27" s="26"/>
      <c r="I27" s="49"/>
      <c r="J27" s="47">
        <f t="shared" si="0"/>
        <v>315</v>
      </c>
      <c r="K27" s="49">
        <v>140</v>
      </c>
      <c r="L27" s="48"/>
      <c r="M27" s="48">
        <v>175</v>
      </c>
      <c r="N27" s="48"/>
      <c r="O27" s="61">
        <f t="shared" si="1"/>
        <v>153.6128</v>
      </c>
      <c r="P27" s="63">
        <v>113.3102</v>
      </c>
      <c r="Q27" s="72">
        <v>40.3026</v>
      </c>
      <c r="R27" s="72"/>
      <c r="S27" s="70">
        <f t="shared" si="2"/>
        <v>0.487659682539683</v>
      </c>
      <c r="T27" s="71" t="s">
        <v>243</v>
      </c>
      <c r="U27" s="76"/>
    </row>
    <row r="28" ht="127" customHeight="true" spans="1:21">
      <c r="A28" s="21">
        <v>24</v>
      </c>
      <c r="B28" s="22" t="s">
        <v>244</v>
      </c>
      <c r="C28" s="23" t="s">
        <v>37</v>
      </c>
      <c r="D28" s="23" t="s">
        <v>40</v>
      </c>
      <c r="E28" s="23" t="s">
        <v>217</v>
      </c>
      <c r="F28" s="23" t="s">
        <v>17</v>
      </c>
      <c r="G28" s="38" t="s">
        <v>245</v>
      </c>
      <c r="H28" s="23"/>
      <c r="I28" s="48">
        <v>30</v>
      </c>
      <c r="J28" s="47">
        <f t="shared" si="0"/>
        <v>30</v>
      </c>
      <c r="K28" s="48">
        <v>30</v>
      </c>
      <c r="L28" s="48"/>
      <c r="M28" s="48"/>
      <c r="N28" s="48"/>
      <c r="O28" s="61">
        <f t="shared" si="1"/>
        <v>0</v>
      </c>
      <c r="P28" s="62"/>
      <c r="Q28" s="69"/>
      <c r="R28" s="69"/>
      <c r="S28" s="70">
        <f t="shared" si="2"/>
        <v>0</v>
      </c>
      <c r="T28" s="73"/>
      <c r="U28" s="76"/>
    </row>
    <row r="29" ht="183" customHeight="true" spans="1:21">
      <c r="A29" s="21">
        <v>25</v>
      </c>
      <c r="B29" s="22" t="s">
        <v>246</v>
      </c>
      <c r="C29" s="23" t="s">
        <v>37</v>
      </c>
      <c r="D29" s="23" t="s">
        <v>40</v>
      </c>
      <c r="E29" s="23" t="s">
        <v>217</v>
      </c>
      <c r="F29" s="23" t="s">
        <v>17</v>
      </c>
      <c r="G29" s="39" t="s">
        <v>247</v>
      </c>
      <c r="H29" s="23"/>
      <c r="I29" s="48">
        <v>40</v>
      </c>
      <c r="J29" s="47">
        <f t="shared" si="0"/>
        <v>40</v>
      </c>
      <c r="K29" s="48">
        <v>40</v>
      </c>
      <c r="L29" s="48"/>
      <c r="M29" s="48"/>
      <c r="N29" s="48"/>
      <c r="O29" s="61">
        <f t="shared" si="1"/>
        <v>6.1</v>
      </c>
      <c r="P29" s="62">
        <v>6.1</v>
      </c>
      <c r="Q29" s="69"/>
      <c r="R29" s="69"/>
      <c r="S29" s="70">
        <f t="shared" si="2"/>
        <v>0.1525</v>
      </c>
      <c r="T29" s="71" t="s">
        <v>241</v>
      </c>
      <c r="U29" s="76"/>
    </row>
    <row r="30" customFormat="true" ht="53" customHeight="true" spans="1:21">
      <c r="A30" s="21">
        <v>26</v>
      </c>
      <c r="B30" s="27" t="s">
        <v>248</v>
      </c>
      <c r="C30" s="28" t="s">
        <v>37</v>
      </c>
      <c r="D30" s="28" t="s">
        <v>40</v>
      </c>
      <c r="E30" s="28" t="s">
        <v>249</v>
      </c>
      <c r="F30" s="23" t="s">
        <v>17</v>
      </c>
      <c r="G30" s="40" t="s">
        <v>250</v>
      </c>
      <c r="H30" s="23"/>
      <c r="I30" s="48">
        <v>40</v>
      </c>
      <c r="J30" s="47">
        <f t="shared" si="0"/>
        <v>40</v>
      </c>
      <c r="K30" s="48"/>
      <c r="L30" s="48"/>
      <c r="M30" s="48">
        <v>40</v>
      </c>
      <c r="N30" s="48"/>
      <c r="O30" s="61">
        <f t="shared" si="1"/>
        <v>0</v>
      </c>
      <c r="P30" s="62"/>
      <c r="Q30" s="69"/>
      <c r="R30" s="69"/>
      <c r="S30" s="70">
        <f t="shared" si="2"/>
        <v>0</v>
      </c>
      <c r="T30" s="73"/>
      <c r="U30" s="76"/>
    </row>
    <row r="31" customFormat="true" ht="53" customHeight="true" spans="1:21">
      <c r="A31" s="21">
        <v>27</v>
      </c>
      <c r="B31" s="29" t="s">
        <v>251</v>
      </c>
      <c r="C31" s="30" t="s">
        <v>37</v>
      </c>
      <c r="D31" s="30" t="s">
        <v>40</v>
      </c>
      <c r="E31" s="30" t="s">
        <v>249</v>
      </c>
      <c r="F31" s="23" t="s">
        <v>17</v>
      </c>
      <c r="G31" s="41" t="s">
        <v>252</v>
      </c>
      <c r="H31" s="23"/>
      <c r="I31" s="48">
        <v>50</v>
      </c>
      <c r="J31" s="47">
        <f t="shared" si="0"/>
        <v>50</v>
      </c>
      <c r="K31" s="48"/>
      <c r="L31" s="48"/>
      <c r="M31" s="48">
        <v>50</v>
      </c>
      <c r="N31" s="48"/>
      <c r="O31" s="61">
        <f t="shared" si="1"/>
        <v>0</v>
      </c>
      <c r="P31" s="62"/>
      <c r="Q31" s="69"/>
      <c r="R31" s="69"/>
      <c r="S31" s="70">
        <f t="shared" si="2"/>
        <v>0</v>
      </c>
      <c r="T31" s="73"/>
      <c r="U31" s="76"/>
    </row>
    <row r="32" s="3" customFormat="true" ht="25" customHeight="true" spans="1:21">
      <c r="A32" s="31" t="s">
        <v>253</v>
      </c>
      <c r="B32" s="32"/>
      <c r="C32" s="33"/>
      <c r="D32" s="33"/>
      <c r="E32" s="33"/>
      <c r="F32" s="33"/>
      <c r="G32" s="31"/>
      <c r="H32" s="31"/>
      <c r="I32" s="50">
        <f>SUM(I5:I29)</f>
        <v>16274.33873</v>
      </c>
      <c r="J32" s="47">
        <f>K32+L32+M32</f>
        <v>7107</v>
      </c>
      <c r="K32" s="50">
        <f>SUM(K5:K29)</f>
        <v>3605</v>
      </c>
      <c r="L32" s="50">
        <f>SUM(L5:L29)</f>
        <v>846</v>
      </c>
      <c r="M32" s="50">
        <f>SUM(M5:M31)</f>
        <v>2656</v>
      </c>
      <c r="N32" s="50">
        <f>SUM(N5:N31)</f>
        <v>2000</v>
      </c>
      <c r="O32" s="61">
        <f t="shared" si="1"/>
        <v>3074.89416</v>
      </c>
      <c r="P32" s="64">
        <f>SUM(P5:P31)</f>
        <v>2659.61556</v>
      </c>
      <c r="Q32" s="64">
        <f>SUM(Q5:Q31)</f>
        <v>415.2786</v>
      </c>
      <c r="R32" s="64">
        <f>SUM(R5:R31)</f>
        <v>0</v>
      </c>
      <c r="S32" s="70">
        <f>O32/J32</f>
        <v>0.432657121148164</v>
      </c>
      <c r="T32" s="74">
        <f>SUM(T5:T29)</f>
        <v>0</v>
      </c>
      <c r="U32" s="77"/>
    </row>
  </sheetData>
  <mergeCells count="27">
    <mergeCell ref="A1:T1"/>
    <mergeCell ref="I2:N2"/>
    <mergeCell ref="O2:R2"/>
    <mergeCell ref="K3:L3"/>
    <mergeCell ref="M3:N3"/>
    <mergeCell ref="Q3:R3"/>
    <mergeCell ref="A32:G32"/>
    <mergeCell ref="A2:A4"/>
    <mergeCell ref="B2:B4"/>
    <mergeCell ref="B26:B27"/>
    <mergeCell ref="C2:C4"/>
    <mergeCell ref="D2:D4"/>
    <mergeCell ref="D26:D27"/>
    <mergeCell ref="E2:E4"/>
    <mergeCell ref="F2:F4"/>
    <mergeCell ref="G2:G4"/>
    <mergeCell ref="G26:G27"/>
    <mergeCell ref="H2:H4"/>
    <mergeCell ref="H5:H29"/>
    <mergeCell ref="I3:I4"/>
    <mergeCell ref="I26:I27"/>
    <mergeCell ref="J3:J4"/>
    <mergeCell ref="O3:O4"/>
    <mergeCell ref="P3:P4"/>
    <mergeCell ref="S2:S4"/>
    <mergeCell ref="T2:T4"/>
    <mergeCell ref="U2:U4"/>
  </mergeCells>
  <pageMargins left="0.156944444444444" right="0.156944444444444" top="0.156944444444444" bottom="0.118055555555556" header="0.156944444444444" footer="0.0784722222222222"/>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第一批资金分配计划附表 (删除项目)</vt:lpstr>
      <vt:lpstr>第一批资金分配计划附表 (第一批)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2022-12-08T02:22:00Z</dcterms:created>
  <dcterms:modified xsi:type="dcterms:W3CDTF">2024-08-26T10:46:33Z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C3BBFE7899014BE58FD16CCFB204E156_13</vt:lpwstr>
  </property>
  <property fmtid="{D5CDD505-2E9C-101B-9397-08002B2CF9AE}" pid="4" name="KSOProductBuildVer">
    <vt:lpwstr>2052-11.8.2.10251</vt:lpwstr>
  </property>
</Properties>
</file>