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externalReferences>
    <externalReference r:id="rId2"/>
    <externalReference r:id="rId3"/>
  </externalReference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sun.zhq</author>
  </authors>
  <commentList>
    <comment ref="A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序号不允许重复，且不允许为空，建议删除掉空行数据</t>
        </r>
      </text>
    </comment>
  </commentList>
</comments>
</file>

<file path=xl/sharedStrings.xml><?xml version="1.0" encoding="utf-8"?>
<sst xmlns="http://schemas.openxmlformats.org/spreadsheetml/2006/main" count="735" uniqueCount="126">
  <si>
    <t>通贵乡2022年财政衔接推进乡村振兴补助资金项目资产确权登记台账</t>
  </si>
  <si>
    <t>单位：万元</t>
  </si>
  <si>
    <t>序号</t>
  </si>
  <si>
    <t>县</t>
  </si>
  <si>
    <t>乡</t>
  </si>
  <si>
    <t>村</t>
  </si>
  <si>
    <t>项目名称</t>
  </si>
  <si>
    <t>项目实际投入</t>
  </si>
  <si>
    <t>资产名称</t>
  </si>
  <si>
    <t>规模</t>
  </si>
  <si>
    <t>单位</t>
  </si>
  <si>
    <t>购建年度</t>
  </si>
  <si>
    <t>资产原值</t>
  </si>
  <si>
    <t>资产现值</t>
  </si>
  <si>
    <t>坐落地</t>
  </si>
  <si>
    <t>建设单位</t>
  </si>
  <si>
    <t>资产状态</t>
  </si>
  <si>
    <t>资产属性</t>
  </si>
  <si>
    <t>资产类别</t>
  </si>
  <si>
    <t>资产形态</t>
  </si>
  <si>
    <t>具体形态</t>
  </si>
  <si>
    <t>所有权归属类别</t>
  </si>
  <si>
    <t>所有权归属名称</t>
  </si>
  <si>
    <t>备注</t>
  </si>
  <si>
    <t>1</t>
  </si>
  <si>
    <t>兴庆区</t>
  </si>
  <si>
    <t>通贵乡</t>
  </si>
  <si>
    <t>通西村</t>
  </si>
  <si>
    <t>通贵乡豆腐产业园</t>
  </si>
  <si>
    <t>一、1#厂房</t>
  </si>
  <si>
    <t/>
  </si>
  <si>
    <t>2022年</t>
  </si>
  <si>
    <t>兴庆区通贵乡人民政府</t>
  </si>
  <si>
    <t>在用</t>
  </si>
  <si>
    <t>集体资产</t>
  </si>
  <si>
    <t>经营性资产</t>
  </si>
  <si>
    <t>固定资产</t>
  </si>
  <si>
    <t>建筑物</t>
  </si>
  <si>
    <t>到村</t>
  </si>
  <si>
    <t>2</t>
  </si>
  <si>
    <t>（一）厂房（含通风工程）</t>
  </si>
  <si>
    <t>座</t>
  </si>
  <si>
    <t>3</t>
  </si>
  <si>
    <t>（二）给排水及消防工程</t>
  </si>
  <si>
    <t>水利基础设施</t>
  </si>
  <si>
    <t>4</t>
  </si>
  <si>
    <t>室内给水管道（De50、De40、De32、De25）</t>
  </si>
  <si>
    <t>m</t>
  </si>
  <si>
    <t>5</t>
  </si>
  <si>
    <t>室内排水管道（De160、De110、De75、De50）</t>
  </si>
  <si>
    <t>6</t>
  </si>
  <si>
    <t>洗涤盆</t>
  </si>
  <si>
    <t>组</t>
  </si>
  <si>
    <t>工器具</t>
  </si>
  <si>
    <t>7</t>
  </si>
  <si>
    <t>微型消防器具（含消火栓启泵按钮1个）</t>
  </si>
  <si>
    <t>套</t>
  </si>
  <si>
    <t>消防设施</t>
  </si>
  <si>
    <t>8</t>
  </si>
  <si>
    <t>（三）电气工程</t>
  </si>
  <si>
    <t>电力设施</t>
  </si>
  <si>
    <t>9</t>
  </si>
  <si>
    <t>1台ZAP、1台DKAL、3台DX1配电箱</t>
  </si>
  <si>
    <t>台</t>
  </si>
  <si>
    <t>10</t>
  </si>
  <si>
    <t>1台ZXP、1台ALE应急配电箱（含电磁阀控制箱1台）</t>
  </si>
  <si>
    <t>11</t>
  </si>
  <si>
    <t>200W工厂LED灯（含照明开关）</t>
  </si>
  <si>
    <t>12</t>
  </si>
  <si>
    <t>装饰灯（含插座、接线盒）</t>
  </si>
  <si>
    <t>13</t>
  </si>
  <si>
    <t>100*50桥架</t>
  </si>
  <si>
    <t>14</t>
  </si>
  <si>
    <t>配线（含配管484.13m）</t>
  </si>
  <si>
    <t>15</t>
  </si>
  <si>
    <t>避雷网（含接地母线、避雷引下线）</t>
  </si>
  <si>
    <t>16</t>
  </si>
  <si>
    <t>400*350*120端子箱（含预埋件、配管配线、接地装置）</t>
  </si>
  <si>
    <t>17</t>
  </si>
  <si>
    <t>二、2#厂房</t>
  </si>
  <si>
    <t>18</t>
  </si>
  <si>
    <t>19</t>
  </si>
  <si>
    <t>20</t>
  </si>
  <si>
    <t>21</t>
  </si>
  <si>
    <t>22</t>
  </si>
  <si>
    <t>23</t>
  </si>
  <si>
    <t>微型消防器具（含消火栓启泵按钮8个）</t>
  </si>
  <si>
    <t>24</t>
  </si>
  <si>
    <t>25</t>
  </si>
  <si>
    <t>2台ZAP、2台DKAL、6台DX1配电箱</t>
  </si>
  <si>
    <t>26</t>
  </si>
  <si>
    <t>2台ZXP、2台ALE应急配电箱（含电磁阀控制箱2台）</t>
  </si>
  <si>
    <t>27</t>
  </si>
  <si>
    <t>28</t>
  </si>
  <si>
    <t>装饰灯（含接线盒）</t>
  </si>
  <si>
    <t>29</t>
  </si>
  <si>
    <t>30</t>
  </si>
  <si>
    <t>配线（含配管562.5m）</t>
  </si>
  <si>
    <t>31</t>
  </si>
  <si>
    <t>电动开窗控制器</t>
  </si>
  <si>
    <t>32</t>
  </si>
  <si>
    <t>33</t>
  </si>
  <si>
    <t>34</t>
  </si>
  <si>
    <t>三、室外工程</t>
  </si>
  <si>
    <t>35</t>
  </si>
  <si>
    <t>（一）室外混凝土路面及内院</t>
  </si>
  <si>
    <t>㎡</t>
  </si>
  <si>
    <t>36</t>
  </si>
  <si>
    <t>（二）1-2.0m钢筋混凝土盖明板涵</t>
  </si>
  <si>
    <t>37</t>
  </si>
  <si>
    <t>（三）室外配套排水工程</t>
  </si>
  <si>
    <t>38</t>
  </si>
  <si>
    <t>室外废水排水管道（HDPE双壁波纹管De300）</t>
  </si>
  <si>
    <t>39</t>
  </si>
  <si>
    <t>Φ1000mm预制模块式混凝土成品废水检查井</t>
  </si>
  <si>
    <t>40</t>
  </si>
  <si>
    <t>（四）室外配套电气工程</t>
  </si>
  <si>
    <t>41</t>
  </si>
  <si>
    <t>配管</t>
  </si>
  <si>
    <t>42</t>
  </si>
  <si>
    <t>电力电缆YJLV22-1KV-4*50mm²（含电力电缆头）</t>
  </si>
  <si>
    <t>43</t>
  </si>
  <si>
    <t>电力电缆YJLV22-1KV-4*35mm²（含电力电缆头）</t>
  </si>
  <si>
    <t>44</t>
  </si>
  <si>
    <t>（五）深25米成井（含DN75塑料管1020m）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</si>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</sst>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_ * #,##0.0000_ ;_ * \-#,##0.0000_ ;_ * &quot;-&quot;??.000_ ;_ @_ "/>
    <numFmt numFmtId="178" formatCode="_ * #,##0.000000_ ;_ * \-#,##0.000000_ ;_ * &quot;-&quot;??.0000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177" fontId="6" fillId="0" borderId="1" xfId="1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43" fontId="7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631190</xdr:colOff>
      <xdr:row>3</xdr:row>
      <xdr:rowOff>152400</xdr:rowOff>
    </xdr:to>
    <xdr:pic>
      <xdr:nvPicPr>
        <xdr:cNvPr id="2" name="Host Control  3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6311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631190</xdr:colOff>
      <xdr:row>3</xdr:row>
      <xdr:rowOff>152400</xdr:rowOff>
    </xdr:to>
    <xdr:pic>
      <xdr:nvPicPr>
        <xdr:cNvPr id="3" name="Host Control  4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6311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850265</xdr:colOff>
      <xdr:row>3</xdr:row>
      <xdr:rowOff>241935</xdr:rowOff>
    </xdr:to>
    <xdr:sp>
      <xdr:nvSpPr>
        <xdr:cNvPr id="4" name="Host Control  3" hidden="1"/>
        <xdr:cNvSpPr/>
      </xdr:nvSpPr>
      <xdr:spPr>
        <a:xfrm>
          <a:off x="4863465" y="1524000"/>
          <a:ext cx="850265" cy="241935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850265</xdr:colOff>
      <xdr:row>3</xdr:row>
      <xdr:rowOff>241935</xdr:rowOff>
    </xdr:to>
    <xdr:sp>
      <xdr:nvSpPr>
        <xdr:cNvPr id="5" name="Host Control  4" hidden="1"/>
        <xdr:cNvSpPr/>
      </xdr:nvSpPr>
      <xdr:spPr>
        <a:xfrm>
          <a:off x="4863465" y="1524000"/>
          <a:ext cx="850265" cy="241935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808990</xdr:colOff>
      <xdr:row>3</xdr:row>
      <xdr:rowOff>152400</xdr:rowOff>
    </xdr:to>
    <xdr:pic>
      <xdr:nvPicPr>
        <xdr:cNvPr id="6" name="Host Control  3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8089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808990</xdr:colOff>
      <xdr:row>3</xdr:row>
      <xdr:rowOff>152400</xdr:rowOff>
    </xdr:to>
    <xdr:pic>
      <xdr:nvPicPr>
        <xdr:cNvPr id="7" name="Host Control  4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8089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610235</xdr:colOff>
      <xdr:row>3</xdr:row>
      <xdr:rowOff>241935</xdr:rowOff>
    </xdr:to>
    <xdr:sp>
      <xdr:nvSpPr>
        <xdr:cNvPr id="8" name="Host Control  3" hidden="1"/>
        <xdr:cNvSpPr/>
      </xdr:nvSpPr>
      <xdr:spPr>
        <a:xfrm>
          <a:off x="4863465" y="1524000"/>
          <a:ext cx="6102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610235</xdr:colOff>
      <xdr:row>3</xdr:row>
      <xdr:rowOff>241935</xdr:rowOff>
    </xdr:to>
    <xdr:sp>
      <xdr:nvSpPr>
        <xdr:cNvPr id="9" name="Host Control  4" hidden="1"/>
        <xdr:cNvSpPr/>
      </xdr:nvSpPr>
      <xdr:spPr>
        <a:xfrm>
          <a:off x="4863465" y="1524000"/>
          <a:ext cx="6102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635635</xdr:colOff>
      <xdr:row>3</xdr:row>
      <xdr:rowOff>147320</xdr:rowOff>
    </xdr:to>
    <xdr:pic>
      <xdr:nvPicPr>
        <xdr:cNvPr id="10" name="Host Control  3" hidden="1"/>
        <xdr:cNvPicPr/>
      </xdr:nvPicPr>
      <xdr:blipFill>
        <a:blip r:embed="rId1"/>
        <a:stretch>
          <a:fillRect/>
        </a:stretch>
      </xdr:blipFill>
      <xdr:spPr>
        <a:xfrm>
          <a:off x="4863465" y="1524000"/>
          <a:ext cx="635635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635635</xdr:colOff>
      <xdr:row>3</xdr:row>
      <xdr:rowOff>147320</xdr:rowOff>
    </xdr:to>
    <xdr:pic>
      <xdr:nvPicPr>
        <xdr:cNvPr id="11" name="Host Control  4" hidden="1"/>
        <xdr:cNvPicPr/>
      </xdr:nvPicPr>
      <xdr:blipFill>
        <a:blip r:embed="rId2"/>
        <a:stretch>
          <a:fillRect/>
        </a:stretch>
      </xdr:blipFill>
      <xdr:spPr>
        <a:xfrm>
          <a:off x="4863465" y="1524000"/>
          <a:ext cx="635635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610235</xdr:colOff>
      <xdr:row>3</xdr:row>
      <xdr:rowOff>241935</xdr:rowOff>
    </xdr:to>
    <xdr:sp>
      <xdr:nvSpPr>
        <xdr:cNvPr id="12" name="Host Control  3" hidden="1"/>
        <xdr:cNvSpPr/>
      </xdr:nvSpPr>
      <xdr:spPr>
        <a:xfrm>
          <a:off x="4863465" y="1524000"/>
          <a:ext cx="6102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610235</xdr:colOff>
      <xdr:row>3</xdr:row>
      <xdr:rowOff>241935</xdr:rowOff>
    </xdr:to>
    <xdr:sp>
      <xdr:nvSpPr>
        <xdr:cNvPr id="13" name="Host Control  4" hidden="1"/>
        <xdr:cNvSpPr/>
      </xdr:nvSpPr>
      <xdr:spPr>
        <a:xfrm>
          <a:off x="4863465" y="1524000"/>
          <a:ext cx="6102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635635</xdr:colOff>
      <xdr:row>3</xdr:row>
      <xdr:rowOff>147320</xdr:rowOff>
    </xdr:to>
    <xdr:pic>
      <xdr:nvPicPr>
        <xdr:cNvPr id="14" name="Host Control  3" hidden="1"/>
        <xdr:cNvPicPr/>
      </xdr:nvPicPr>
      <xdr:blipFill>
        <a:blip r:embed="rId1"/>
        <a:stretch>
          <a:fillRect/>
        </a:stretch>
      </xdr:blipFill>
      <xdr:spPr>
        <a:xfrm>
          <a:off x="4863465" y="1524000"/>
          <a:ext cx="635635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635635</xdr:colOff>
      <xdr:row>3</xdr:row>
      <xdr:rowOff>147320</xdr:rowOff>
    </xdr:to>
    <xdr:pic>
      <xdr:nvPicPr>
        <xdr:cNvPr id="15" name="Host Control  4" hidden="1"/>
        <xdr:cNvPicPr/>
      </xdr:nvPicPr>
      <xdr:blipFill>
        <a:blip r:embed="rId2"/>
        <a:stretch>
          <a:fillRect/>
        </a:stretch>
      </xdr:blipFill>
      <xdr:spPr>
        <a:xfrm>
          <a:off x="4863465" y="1524000"/>
          <a:ext cx="635635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608965</xdr:colOff>
      <xdr:row>3</xdr:row>
      <xdr:rowOff>177165</xdr:rowOff>
    </xdr:to>
    <xdr:sp>
      <xdr:nvSpPr>
        <xdr:cNvPr id="16" name="Host Control  3" hidden="1"/>
        <xdr:cNvSpPr/>
      </xdr:nvSpPr>
      <xdr:spPr>
        <a:xfrm>
          <a:off x="4863465" y="1524000"/>
          <a:ext cx="608965" cy="177165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608965</xdr:colOff>
      <xdr:row>3</xdr:row>
      <xdr:rowOff>177165</xdr:rowOff>
    </xdr:to>
    <xdr:sp>
      <xdr:nvSpPr>
        <xdr:cNvPr id="17" name="Host Control  4" hidden="1"/>
        <xdr:cNvSpPr/>
      </xdr:nvSpPr>
      <xdr:spPr>
        <a:xfrm>
          <a:off x="4863465" y="1524000"/>
          <a:ext cx="608965" cy="177165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631190</xdr:colOff>
      <xdr:row>3</xdr:row>
      <xdr:rowOff>152400</xdr:rowOff>
    </xdr:to>
    <xdr:pic>
      <xdr:nvPicPr>
        <xdr:cNvPr id="18" name="Host Control  3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6311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631190</xdr:colOff>
      <xdr:row>3</xdr:row>
      <xdr:rowOff>152400</xdr:rowOff>
    </xdr:to>
    <xdr:pic>
      <xdr:nvPicPr>
        <xdr:cNvPr id="19" name="Host Control  4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6311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608965</xdr:colOff>
      <xdr:row>3</xdr:row>
      <xdr:rowOff>177165</xdr:rowOff>
    </xdr:to>
    <xdr:sp>
      <xdr:nvSpPr>
        <xdr:cNvPr id="20" name="Host Control  3" hidden="1"/>
        <xdr:cNvSpPr/>
      </xdr:nvSpPr>
      <xdr:spPr>
        <a:xfrm>
          <a:off x="4863465" y="1524000"/>
          <a:ext cx="608965" cy="177165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608965</xdr:colOff>
      <xdr:row>3</xdr:row>
      <xdr:rowOff>177165</xdr:rowOff>
    </xdr:to>
    <xdr:sp>
      <xdr:nvSpPr>
        <xdr:cNvPr id="21" name="Host Control  4" hidden="1"/>
        <xdr:cNvSpPr/>
      </xdr:nvSpPr>
      <xdr:spPr>
        <a:xfrm>
          <a:off x="4863465" y="1524000"/>
          <a:ext cx="608965" cy="177165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631190</xdr:colOff>
      <xdr:row>3</xdr:row>
      <xdr:rowOff>152400</xdr:rowOff>
    </xdr:to>
    <xdr:pic>
      <xdr:nvPicPr>
        <xdr:cNvPr id="22" name="Host Control  3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6311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631190</xdr:colOff>
      <xdr:row>3</xdr:row>
      <xdr:rowOff>152400</xdr:rowOff>
    </xdr:to>
    <xdr:pic>
      <xdr:nvPicPr>
        <xdr:cNvPr id="23" name="Host Control  4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6311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659765</xdr:colOff>
      <xdr:row>3</xdr:row>
      <xdr:rowOff>176530</xdr:rowOff>
    </xdr:to>
    <xdr:sp>
      <xdr:nvSpPr>
        <xdr:cNvPr id="24" name="Host Control  3" hidden="1"/>
        <xdr:cNvSpPr/>
      </xdr:nvSpPr>
      <xdr:spPr>
        <a:xfrm>
          <a:off x="4863465" y="1524000"/>
          <a:ext cx="659765" cy="176530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659765</xdr:colOff>
      <xdr:row>3</xdr:row>
      <xdr:rowOff>176530</xdr:rowOff>
    </xdr:to>
    <xdr:sp>
      <xdr:nvSpPr>
        <xdr:cNvPr id="25" name="Host Control  4" hidden="1"/>
        <xdr:cNvSpPr/>
      </xdr:nvSpPr>
      <xdr:spPr>
        <a:xfrm>
          <a:off x="4863465" y="1524000"/>
          <a:ext cx="659765" cy="176530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681990</xdr:colOff>
      <xdr:row>3</xdr:row>
      <xdr:rowOff>152400</xdr:rowOff>
    </xdr:to>
    <xdr:pic>
      <xdr:nvPicPr>
        <xdr:cNvPr id="26" name="Host Control  3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6819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681990</xdr:colOff>
      <xdr:row>3</xdr:row>
      <xdr:rowOff>152400</xdr:rowOff>
    </xdr:to>
    <xdr:pic>
      <xdr:nvPicPr>
        <xdr:cNvPr id="27" name="Host Control  4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6819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659765</xdr:colOff>
      <xdr:row>3</xdr:row>
      <xdr:rowOff>243840</xdr:rowOff>
    </xdr:to>
    <xdr:sp>
      <xdr:nvSpPr>
        <xdr:cNvPr id="28" name="Host Control  3" hidden="1"/>
        <xdr:cNvSpPr/>
      </xdr:nvSpPr>
      <xdr:spPr>
        <a:xfrm>
          <a:off x="4863465" y="1524000"/>
          <a:ext cx="659765" cy="243840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659765</xdr:colOff>
      <xdr:row>3</xdr:row>
      <xdr:rowOff>243840</xdr:rowOff>
    </xdr:to>
    <xdr:sp>
      <xdr:nvSpPr>
        <xdr:cNvPr id="29" name="Host Control  4" hidden="1"/>
        <xdr:cNvSpPr/>
      </xdr:nvSpPr>
      <xdr:spPr>
        <a:xfrm>
          <a:off x="4863465" y="1524000"/>
          <a:ext cx="659765" cy="243840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681990</xdr:colOff>
      <xdr:row>3</xdr:row>
      <xdr:rowOff>152400</xdr:rowOff>
    </xdr:to>
    <xdr:pic>
      <xdr:nvPicPr>
        <xdr:cNvPr id="30" name="Host Control  3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6819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681990</xdr:colOff>
      <xdr:row>3</xdr:row>
      <xdr:rowOff>152400</xdr:rowOff>
    </xdr:to>
    <xdr:pic>
      <xdr:nvPicPr>
        <xdr:cNvPr id="31" name="Host Control  4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6819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628015</xdr:colOff>
      <xdr:row>5</xdr:row>
      <xdr:rowOff>104775</xdr:rowOff>
    </xdr:to>
    <xdr:sp>
      <xdr:nvSpPr>
        <xdr:cNvPr id="32" name="Host Control  3" hidden="1"/>
        <xdr:cNvSpPr/>
      </xdr:nvSpPr>
      <xdr:spPr>
        <a:xfrm>
          <a:off x="4863465" y="1524000"/>
          <a:ext cx="628015" cy="1247775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628015</xdr:colOff>
      <xdr:row>5</xdr:row>
      <xdr:rowOff>104775</xdr:rowOff>
    </xdr:to>
    <xdr:sp>
      <xdr:nvSpPr>
        <xdr:cNvPr id="33" name="Host Control  4" hidden="1"/>
        <xdr:cNvSpPr/>
      </xdr:nvSpPr>
      <xdr:spPr>
        <a:xfrm>
          <a:off x="4863465" y="1524000"/>
          <a:ext cx="628015" cy="1247775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631190</xdr:colOff>
      <xdr:row>3</xdr:row>
      <xdr:rowOff>152400</xdr:rowOff>
    </xdr:to>
    <xdr:pic>
      <xdr:nvPicPr>
        <xdr:cNvPr id="34" name="Host Control  3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6311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631190</xdr:colOff>
      <xdr:row>3</xdr:row>
      <xdr:rowOff>152400</xdr:rowOff>
    </xdr:to>
    <xdr:pic>
      <xdr:nvPicPr>
        <xdr:cNvPr id="35" name="Host Control  4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6311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850265</xdr:colOff>
      <xdr:row>3</xdr:row>
      <xdr:rowOff>241935</xdr:rowOff>
    </xdr:to>
    <xdr:sp>
      <xdr:nvSpPr>
        <xdr:cNvPr id="36" name="Host Control  3" hidden="1"/>
        <xdr:cNvSpPr/>
      </xdr:nvSpPr>
      <xdr:spPr>
        <a:xfrm>
          <a:off x="4863465" y="1524000"/>
          <a:ext cx="850265" cy="241935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850265</xdr:colOff>
      <xdr:row>3</xdr:row>
      <xdr:rowOff>241935</xdr:rowOff>
    </xdr:to>
    <xdr:sp>
      <xdr:nvSpPr>
        <xdr:cNvPr id="37" name="Host Control  4" hidden="1"/>
        <xdr:cNvSpPr/>
      </xdr:nvSpPr>
      <xdr:spPr>
        <a:xfrm>
          <a:off x="4863465" y="1524000"/>
          <a:ext cx="850265" cy="241935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808990</xdr:colOff>
      <xdr:row>3</xdr:row>
      <xdr:rowOff>152400</xdr:rowOff>
    </xdr:to>
    <xdr:pic>
      <xdr:nvPicPr>
        <xdr:cNvPr id="38" name="Host Control  3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8089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808990</xdr:colOff>
      <xdr:row>3</xdr:row>
      <xdr:rowOff>152400</xdr:rowOff>
    </xdr:to>
    <xdr:pic>
      <xdr:nvPicPr>
        <xdr:cNvPr id="39" name="Host Control  4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8089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610235</xdr:colOff>
      <xdr:row>3</xdr:row>
      <xdr:rowOff>241935</xdr:rowOff>
    </xdr:to>
    <xdr:sp>
      <xdr:nvSpPr>
        <xdr:cNvPr id="40" name="Host Control  3" hidden="1"/>
        <xdr:cNvSpPr/>
      </xdr:nvSpPr>
      <xdr:spPr>
        <a:xfrm>
          <a:off x="4863465" y="1524000"/>
          <a:ext cx="6102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610235</xdr:colOff>
      <xdr:row>3</xdr:row>
      <xdr:rowOff>241935</xdr:rowOff>
    </xdr:to>
    <xdr:sp>
      <xdr:nvSpPr>
        <xdr:cNvPr id="41" name="Host Control  4" hidden="1"/>
        <xdr:cNvSpPr/>
      </xdr:nvSpPr>
      <xdr:spPr>
        <a:xfrm>
          <a:off x="4863465" y="1524000"/>
          <a:ext cx="6102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635635</xdr:colOff>
      <xdr:row>3</xdr:row>
      <xdr:rowOff>147320</xdr:rowOff>
    </xdr:to>
    <xdr:pic>
      <xdr:nvPicPr>
        <xdr:cNvPr id="42" name="Host Control  3" hidden="1"/>
        <xdr:cNvPicPr/>
      </xdr:nvPicPr>
      <xdr:blipFill>
        <a:blip r:embed="rId1"/>
        <a:stretch>
          <a:fillRect/>
        </a:stretch>
      </xdr:blipFill>
      <xdr:spPr>
        <a:xfrm>
          <a:off x="4863465" y="1524000"/>
          <a:ext cx="635635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635635</xdr:colOff>
      <xdr:row>3</xdr:row>
      <xdr:rowOff>147320</xdr:rowOff>
    </xdr:to>
    <xdr:pic>
      <xdr:nvPicPr>
        <xdr:cNvPr id="43" name="Host Control  4" hidden="1"/>
        <xdr:cNvPicPr/>
      </xdr:nvPicPr>
      <xdr:blipFill>
        <a:blip r:embed="rId2"/>
        <a:stretch>
          <a:fillRect/>
        </a:stretch>
      </xdr:blipFill>
      <xdr:spPr>
        <a:xfrm>
          <a:off x="4863465" y="1524000"/>
          <a:ext cx="635635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610235</xdr:colOff>
      <xdr:row>3</xdr:row>
      <xdr:rowOff>241935</xdr:rowOff>
    </xdr:to>
    <xdr:sp>
      <xdr:nvSpPr>
        <xdr:cNvPr id="44" name="Host Control  3" hidden="1"/>
        <xdr:cNvSpPr/>
      </xdr:nvSpPr>
      <xdr:spPr>
        <a:xfrm>
          <a:off x="4863465" y="1524000"/>
          <a:ext cx="6102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610235</xdr:colOff>
      <xdr:row>3</xdr:row>
      <xdr:rowOff>241935</xdr:rowOff>
    </xdr:to>
    <xdr:sp>
      <xdr:nvSpPr>
        <xdr:cNvPr id="45" name="Host Control  4" hidden="1"/>
        <xdr:cNvSpPr/>
      </xdr:nvSpPr>
      <xdr:spPr>
        <a:xfrm>
          <a:off x="4863465" y="1524000"/>
          <a:ext cx="6102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635635</xdr:colOff>
      <xdr:row>3</xdr:row>
      <xdr:rowOff>147320</xdr:rowOff>
    </xdr:to>
    <xdr:pic>
      <xdr:nvPicPr>
        <xdr:cNvPr id="46" name="Host Control  3" hidden="1"/>
        <xdr:cNvPicPr/>
      </xdr:nvPicPr>
      <xdr:blipFill>
        <a:blip r:embed="rId1"/>
        <a:stretch>
          <a:fillRect/>
        </a:stretch>
      </xdr:blipFill>
      <xdr:spPr>
        <a:xfrm>
          <a:off x="4863465" y="1524000"/>
          <a:ext cx="635635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635635</xdr:colOff>
      <xdr:row>3</xdr:row>
      <xdr:rowOff>147320</xdr:rowOff>
    </xdr:to>
    <xdr:pic>
      <xdr:nvPicPr>
        <xdr:cNvPr id="47" name="Host Control  4" hidden="1"/>
        <xdr:cNvPicPr/>
      </xdr:nvPicPr>
      <xdr:blipFill>
        <a:blip r:embed="rId2"/>
        <a:stretch>
          <a:fillRect/>
        </a:stretch>
      </xdr:blipFill>
      <xdr:spPr>
        <a:xfrm>
          <a:off x="4863465" y="1524000"/>
          <a:ext cx="635635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608965</xdr:colOff>
      <xdr:row>3</xdr:row>
      <xdr:rowOff>177165</xdr:rowOff>
    </xdr:to>
    <xdr:sp>
      <xdr:nvSpPr>
        <xdr:cNvPr id="48" name="Host Control  3" hidden="1"/>
        <xdr:cNvSpPr/>
      </xdr:nvSpPr>
      <xdr:spPr>
        <a:xfrm>
          <a:off x="4863465" y="1524000"/>
          <a:ext cx="608965" cy="177165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608965</xdr:colOff>
      <xdr:row>3</xdr:row>
      <xdr:rowOff>177165</xdr:rowOff>
    </xdr:to>
    <xdr:sp>
      <xdr:nvSpPr>
        <xdr:cNvPr id="49" name="Host Control  4" hidden="1"/>
        <xdr:cNvSpPr/>
      </xdr:nvSpPr>
      <xdr:spPr>
        <a:xfrm>
          <a:off x="4863465" y="1524000"/>
          <a:ext cx="608965" cy="177165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631190</xdr:colOff>
      <xdr:row>3</xdr:row>
      <xdr:rowOff>152400</xdr:rowOff>
    </xdr:to>
    <xdr:pic>
      <xdr:nvPicPr>
        <xdr:cNvPr id="50" name="Host Control  3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6311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631190</xdr:colOff>
      <xdr:row>3</xdr:row>
      <xdr:rowOff>152400</xdr:rowOff>
    </xdr:to>
    <xdr:pic>
      <xdr:nvPicPr>
        <xdr:cNvPr id="51" name="Host Control  4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6311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608965</xdr:colOff>
      <xdr:row>3</xdr:row>
      <xdr:rowOff>177165</xdr:rowOff>
    </xdr:to>
    <xdr:sp>
      <xdr:nvSpPr>
        <xdr:cNvPr id="52" name="Host Control  3" hidden="1"/>
        <xdr:cNvSpPr/>
      </xdr:nvSpPr>
      <xdr:spPr>
        <a:xfrm>
          <a:off x="4863465" y="1524000"/>
          <a:ext cx="608965" cy="177165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608965</xdr:colOff>
      <xdr:row>3</xdr:row>
      <xdr:rowOff>177165</xdr:rowOff>
    </xdr:to>
    <xdr:sp>
      <xdr:nvSpPr>
        <xdr:cNvPr id="53" name="Host Control  4" hidden="1"/>
        <xdr:cNvSpPr/>
      </xdr:nvSpPr>
      <xdr:spPr>
        <a:xfrm>
          <a:off x="4863465" y="1524000"/>
          <a:ext cx="608965" cy="177165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631190</xdr:colOff>
      <xdr:row>3</xdr:row>
      <xdr:rowOff>152400</xdr:rowOff>
    </xdr:to>
    <xdr:pic>
      <xdr:nvPicPr>
        <xdr:cNvPr id="54" name="Host Control  3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6311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631190</xdr:colOff>
      <xdr:row>3</xdr:row>
      <xdr:rowOff>152400</xdr:rowOff>
    </xdr:to>
    <xdr:pic>
      <xdr:nvPicPr>
        <xdr:cNvPr id="55" name="Host Control  4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6311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659765</xdr:colOff>
      <xdr:row>3</xdr:row>
      <xdr:rowOff>176530</xdr:rowOff>
    </xdr:to>
    <xdr:sp>
      <xdr:nvSpPr>
        <xdr:cNvPr id="56" name="Host Control  3" hidden="1"/>
        <xdr:cNvSpPr/>
      </xdr:nvSpPr>
      <xdr:spPr>
        <a:xfrm>
          <a:off x="4863465" y="1524000"/>
          <a:ext cx="659765" cy="176530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659765</xdr:colOff>
      <xdr:row>3</xdr:row>
      <xdr:rowOff>176530</xdr:rowOff>
    </xdr:to>
    <xdr:sp>
      <xdr:nvSpPr>
        <xdr:cNvPr id="57" name="Host Control  4" hidden="1"/>
        <xdr:cNvSpPr/>
      </xdr:nvSpPr>
      <xdr:spPr>
        <a:xfrm>
          <a:off x="4863465" y="1524000"/>
          <a:ext cx="659765" cy="176530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681990</xdr:colOff>
      <xdr:row>3</xdr:row>
      <xdr:rowOff>152400</xdr:rowOff>
    </xdr:to>
    <xdr:pic>
      <xdr:nvPicPr>
        <xdr:cNvPr id="58" name="Host Control  3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6819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681990</xdr:colOff>
      <xdr:row>3</xdr:row>
      <xdr:rowOff>152400</xdr:rowOff>
    </xdr:to>
    <xdr:pic>
      <xdr:nvPicPr>
        <xdr:cNvPr id="59" name="Host Control  4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6819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659765</xdr:colOff>
      <xdr:row>3</xdr:row>
      <xdr:rowOff>243840</xdr:rowOff>
    </xdr:to>
    <xdr:sp>
      <xdr:nvSpPr>
        <xdr:cNvPr id="60" name="Host Control  3" hidden="1"/>
        <xdr:cNvSpPr/>
      </xdr:nvSpPr>
      <xdr:spPr>
        <a:xfrm>
          <a:off x="4863465" y="1524000"/>
          <a:ext cx="659765" cy="243840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659765</xdr:colOff>
      <xdr:row>3</xdr:row>
      <xdr:rowOff>243840</xdr:rowOff>
    </xdr:to>
    <xdr:sp>
      <xdr:nvSpPr>
        <xdr:cNvPr id="61" name="Host Control  4" hidden="1"/>
        <xdr:cNvSpPr/>
      </xdr:nvSpPr>
      <xdr:spPr>
        <a:xfrm>
          <a:off x="4863465" y="1524000"/>
          <a:ext cx="659765" cy="243840"/>
        </a:xfrm>
        <a:prstGeom prst="rect">
          <a:avLst/>
        </a:prstGeom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681990</xdr:colOff>
      <xdr:row>3</xdr:row>
      <xdr:rowOff>152400</xdr:rowOff>
    </xdr:to>
    <xdr:pic>
      <xdr:nvPicPr>
        <xdr:cNvPr id="62" name="Host Control  3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6819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681990</xdr:colOff>
      <xdr:row>3</xdr:row>
      <xdr:rowOff>152400</xdr:rowOff>
    </xdr:to>
    <xdr:pic>
      <xdr:nvPicPr>
        <xdr:cNvPr id="63" name="Host Control  4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65" y="1524000"/>
          <a:ext cx="68199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kylin\.ukylin-wine\wechat\dosdevices\c:\users\kylin\My%20Documents\WeChat%20Files\wxid_dn3oyyx0o8rf21\FileStorage\File\2024-12\\\home\kylin\&#26700;&#38754;\D:\Users\Administrator\Desktop\&#34900;&#25509;&#36164;&#37329;\&#20065;&#38215;&#36164;&#20135;&#24405;&#20837;&#27169;&#26495;&#65288;&#23828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kylin\.ukylin-wine\wechat\dosdevices\c:\users\kylin\My%20Documents\WeChat%20Files\wxid_dn3oyyx0o8rf21\FileStorage\File\2024-12\\\home\kylin\&#26700;&#38754;\d:\Documents\WeChat%20Files\wxid_3nmwuu8i79ih22\FileStorage\File\2023-05\&#37329;&#36149;&#38215;&#8212;&#20065;&#38215;&#36164;&#20135;&#24405;&#20837;&#27169;&#26495;&#65288;2021-2022&#24180;)(&#24050;&#23457;&#2668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ejzd,勿动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年项目"/>
      <sheetName val="2022年项目"/>
      <sheetName val="项目资产信息"/>
      <sheetName val="差资料"/>
      <sheetName val="数据源ejzd,勿动"/>
      <sheetName val="数据源xzqh,勿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8"/>
  <sheetViews>
    <sheetView tabSelected="1" zoomScale="80" zoomScaleNormal="80" topLeftCell="B1" workbookViewId="0">
      <pane ySplit="3" topLeftCell="A8" activePane="bottomLeft" state="frozen"/>
      <selection/>
      <selection pane="bottomLeft" activeCell="A1" sqref="A1:U1"/>
    </sheetView>
  </sheetViews>
  <sheetFormatPr defaultColWidth="9.08333333333333" defaultRowHeight="14.25"/>
  <cols>
    <col min="1" max="1" width="8.08333333333333" style="2" customWidth="1"/>
    <col min="2" max="2" width="8.59166666666667" style="1" customWidth="1"/>
    <col min="3" max="3" width="9.375" style="1" customWidth="1"/>
    <col min="4" max="4" width="14.0583333333333" style="1" customWidth="1"/>
    <col min="5" max="5" width="11.0916666666667" style="1" customWidth="1"/>
    <col min="6" max="6" width="12.625" style="1" customWidth="1"/>
    <col min="7" max="7" width="18" style="1" customWidth="1"/>
    <col min="8" max="8" width="13.75" style="3" customWidth="1"/>
    <col min="9" max="9" width="7.5" style="1" customWidth="1"/>
    <col min="10" max="10" width="12.8083333333333" style="1" customWidth="1"/>
    <col min="11" max="11" width="12.875" style="1" customWidth="1"/>
    <col min="12" max="12" width="12.875" style="3" customWidth="1"/>
    <col min="13" max="13" width="13.75" style="3" customWidth="1"/>
    <col min="14" max="14" width="21.0916666666667" style="1" customWidth="1"/>
    <col min="15" max="15" width="11.125" style="1" customWidth="1"/>
    <col min="16" max="16" width="11.0833333333333" style="1" customWidth="1"/>
    <col min="17" max="17" width="13" style="1" customWidth="1"/>
    <col min="18" max="18" width="11.125" style="1" customWidth="1"/>
    <col min="19" max="19" width="11.875" style="1" customWidth="1"/>
    <col min="20" max="20" width="8.625" style="1" customWidth="1"/>
    <col min="21" max="21" width="14.625" style="1" customWidth="1"/>
    <col min="22" max="16384" width="9.08333333333333" style="1"/>
  </cols>
  <sheetData>
    <row r="1" s="1" customFormat="1" ht="40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40" customHeight="1" spans="1: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8" t="s">
        <v>1</v>
      </c>
      <c r="T2" s="4"/>
      <c r="U2" s="4"/>
    </row>
    <row r="3" s="1" customFormat="1" ht="40" customHeight="1" spans="1:2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6" t="s">
        <v>11</v>
      </c>
      <c r="K3" s="7" t="s">
        <v>12</v>
      </c>
      <c r="L3" s="7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</row>
    <row r="4" ht="45" customHeight="1" spans="1:22">
      <c r="A4" s="8" t="s">
        <v>24</v>
      </c>
      <c r="B4" s="9" t="s">
        <v>25</v>
      </c>
      <c r="C4" s="9" t="s">
        <v>26</v>
      </c>
      <c r="D4" s="9" t="s">
        <v>27</v>
      </c>
      <c r="E4" s="10" t="s">
        <v>28</v>
      </c>
      <c r="F4" s="11">
        <v>345.451775</v>
      </c>
      <c r="G4" s="12" t="s">
        <v>29</v>
      </c>
      <c r="H4" s="13" t="s">
        <v>30</v>
      </c>
      <c r="I4" s="13"/>
      <c r="J4" s="9" t="s">
        <v>31</v>
      </c>
      <c r="K4" s="20">
        <f>1451569.67/10000</f>
        <v>145.156967</v>
      </c>
      <c r="L4" s="20">
        <f>1451569.67/10000</f>
        <v>145.156967</v>
      </c>
      <c r="M4" s="16" t="s">
        <v>27</v>
      </c>
      <c r="N4" s="21" t="s">
        <v>32</v>
      </c>
      <c r="O4" s="9" t="s">
        <v>33</v>
      </c>
      <c r="P4" s="9" t="s">
        <v>34</v>
      </c>
      <c r="Q4" s="9" t="s">
        <v>35</v>
      </c>
      <c r="R4" s="9" t="s">
        <v>36</v>
      </c>
      <c r="S4" s="11" t="s">
        <v>37</v>
      </c>
      <c r="T4" s="9" t="s">
        <v>38</v>
      </c>
      <c r="U4" s="11" t="s">
        <v>27</v>
      </c>
      <c r="V4" s="11"/>
    </row>
    <row r="5" ht="45" customHeight="1" spans="1:22">
      <c r="A5" s="8" t="s">
        <v>39</v>
      </c>
      <c r="B5" s="9" t="s">
        <v>25</v>
      </c>
      <c r="C5" s="9" t="s">
        <v>26</v>
      </c>
      <c r="D5" s="9" t="s">
        <v>27</v>
      </c>
      <c r="E5" s="10"/>
      <c r="F5" s="11"/>
      <c r="G5" s="12" t="s">
        <v>40</v>
      </c>
      <c r="H5" s="12">
        <v>1</v>
      </c>
      <c r="I5" s="12" t="s">
        <v>41</v>
      </c>
      <c r="J5" s="9" t="s">
        <v>31</v>
      </c>
      <c r="K5" s="12">
        <f>1357842.57/10000</f>
        <v>135.784257</v>
      </c>
      <c r="L5" s="12">
        <f>1357842.57/10000</f>
        <v>135.784257</v>
      </c>
      <c r="M5" s="16" t="s">
        <v>27</v>
      </c>
      <c r="N5" s="21" t="s">
        <v>32</v>
      </c>
      <c r="O5" s="9" t="s">
        <v>33</v>
      </c>
      <c r="P5" s="9" t="s">
        <v>34</v>
      </c>
      <c r="Q5" s="9" t="s">
        <v>35</v>
      </c>
      <c r="R5" s="9" t="s">
        <v>36</v>
      </c>
      <c r="S5" s="11" t="s">
        <v>37</v>
      </c>
      <c r="T5" s="9" t="s">
        <v>38</v>
      </c>
      <c r="U5" s="11" t="s">
        <v>27</v>
      </c>
      <c r="V5" s="11"/>
    </row>
    <row r="6" ht="45" customHeight="1" spans="1:22">
      <c r="A6" s="8" t="s">
        <v>42</v>
      </c>
      <c r="B6" s="9" t="s">
        <v>25</v>
      </c>
      <c r="C6" s="9" t="s">
        <v>26</v>
      </c>
      <c r="D6" s="9" t="s">
        <v>27</v>
      </c>
      <c r="E6" s="10"/>
      <c r="F6" s="11"/>
      <c r="G6" s="12" t="s">
        <v>43</v>
      </c>
      <c r="H6" s="13" t="s">
        <v>30</v>
      </c>
      <c r="I6" s="13" t="s">
        <v>30</v>
      </c>
      <c r="J6" s="9" t="s">
        <v>31</v>
      </c>
      <c r="K6" s="22">
        <f>19296.47/1000</f>
        <v>19.29647</v>
      </c>
      <c r="L6" s="23">
        <f>19296.47/1000</f>
        <v>19.29647</v>
      </c>
      <c r="M6" s="16" t="s">
        <v>27</v>
      </c>
      <c r="N6" s="21" t="s">
        <v>32</v>
      </c>
      <c r="O6" s="9" t="s">
        <v>33</v>
      </c>
      <c r="P6" s="9" t="s">
        <v>34</v>
      </c>
      <c r="Q6" s="9" t="s">
        <v>35</v>
      </c>
      <c r="R6" s="9" t="s">
        <v>36</v>
      </c>
      <c r="S6" s="11" t="s">
        <v>44</v>
      </c>
      <c r="T6" s="9" t="s">
        <v>38</v>
      </c>
      <c r="U6" s="11" t="s">
        <v>27</v>
      </c>
      <c r="V6" s="11"/>
    </row>
    <row r="7" ht="45" customHeight="1" spans="1:22">
      <c r="A7" s="8" t="s">
        <v>45</v>
      </c>
      <c r="B7" s="9" t="s">
        <v>25</v>
      </c>
      <c r="C7" s="9" t="s">
        <v>26</v>
      </c>
      <c r="D7" s="9" t="s">
        <v>27</v>
      </c>
      <c r="E7" s="10"/>
      <c r="F7" s="11"/>
      <c r="G7" s="14" t="s">
        <v>46</v>
      </c>
      <c r="H7" s="15">
        <v>50.92</v>
      </c>
      <c r="I7" s="24" t="s">
        <v>47</v>
      </c>
      <c r="J7" s="9" t="s">
        <v>31</v>
      </c>
      <c r="K7" s="25">
        <f>3974.97/10000</f>
        <v>0.397497</v>
      </c>
      <c r="L7" s="26">
        <v>3974.97</v>
      </c>
      <c r="M7" s="16" t="s">
        <v>27</v>
      </c>
      <c r="N7" s="21" t="s">
        <v>32</v>
      </c>
      <c r="O7" s="9" t="s">
        <v>33</v>
      </c>
      <c r="P7" s="9" t="s">
        <v>34</v>
      </c>
      <c r="Q7" s="9" t="s">
        <v>35</v>
      </c>
      <c r="R7" s="9" t="s">
        <v>36</v>
      </c>
      <c r="S7" s="11" t="s">
        <v>44</v>
      </c>
      <c r="T7" s="9" t="s">
        <v>38</v>
      </c>
      <c r="U7" s="11" t="s">
        <v>27</v>
      </c>
      <c r="V7" s="11"/>
    </row>
    <row r="8" ht="45" customHeight="1" spans="1:22">
      <c r="A8" s="8" t="s">
        <v>48</v>
      </c>
      <c r="B8" s="9" t="s">
        <v>25</v>
      </c>
      <c r="C8" s="9" t="s">
        <v>26</v>
      </c>
      <c r="D8" s="9" t="s">
        <v>27</v>
      </c>
      <c r="E8" s="10"/>
      <c r="F8" s="11"/>
      <c r="G8" s="14" t="s">
        <v>49</v>
      </c>
      <c r="H8" s="15">
        <v>62</v>
      </c>
      <c r="I8" s="24" t="s">
        <v>47</v>
      </c>
      <c r="J8" s="9" t="s">
        <v>31</v>
      </c>
      <c r="K8" s="25">
        <f>7036.67/10000</f>
        <v>0.703667</v>
      </c>
      <c r="L8" s="25">
        <f>7036.67/10000</f>
        <v>0.703667</v>
      </c>
      <c r="M8" s="16" t="s">
        <v>27</v>
      </c>
      <c r="N8" s="21" t="s">
        <v>32</v>
      </c>
      <c r="O8" s="9" t="s">
        <v>33</v>
      </c>
      <c r="P8" s="9" t="s">
        <v>34</v>
      </c>
      <c r="Q8" s="9" t="s">
        <v>35</v>
      </c>
      <c r="R8" s="9" t="s">
        <v>36</v>
      </c>
      <c r="S8" s="11" t="s">
        <v>44</v>
      </c>
      <c r="T8" s="9" t="s">
        <v>38</v>
      </c>
      <c r="U8" s="11" t="s">
        <v>27</v>
      </c>
      <c r="V8" s="11"/>
    </row>
    <row r="9" ht="45" customHeight="1" spans="1:22">
      <c r="A9" s="8" t="s">
        <v>50</v>
      </c>
      <c r="B9" s="9" t="s">
        <v>25</v>
      </c>
      <c r="C9" s="9" t="s">
        <v>26</v>
      </c>
      <c r="D9" s="9" t="s">
        <v>27</v>
      </c>
      <c r="E9" s="10"/>
      <c r="F9" s="11"/>
      <c r="G9" s="14" t="s">
        <v>51</v>
      </c>
      <c r="H9" s="15">
        <v>14</v>
      </c>
      <c r="I9" s="24" t="s">
        <v>52</v>
      </c>
      <c r="J9" s="9" t="s">
        <v>31</v>
      </c>
      <c r="K9" s="25">
        <f>3996.34/10000</f>
        <v>0.399634</v>
      </c>
      <c r="L9" s="25">
        <f>3996.34/10000</f>
        <v>0.399634</v>
      </c>
      <c r="M9" s="16" t="s">
        <v>27</v>
      </c>
      <c r="N9" s="21" t="s">
        <v>32</v>
      </c>
      <c r="O9" s="9" t="s">
        <v>33</v>
      </c>
      <c r="P9" s="9" t="s">
        <v>34</v>
      </c>
      <c r="Q9" s="9" t="s">
        <v>35</v>
      </c>
      <c r="R9" s="9" t="s">
        <v>36</v>
      </c>
      <c r="S9" s="11" t="s">
        <v>53</v>
      </c>
      <c r="T9" s="9" t="s">
        <v>38</v>
      </c>
      <c r="U9" s="11" t="s">
        <v>27</v>
      </c>
      <c r="V9" s="11"/>
    </row>
    <row r="10" ht="45" customHeight="1" spans="1:22">
      <c r="A10" s="8" t="s">
        <v>54</v>
      </c>
      <c r="B10" s="9" t="s">
        <v>25</v>
      </c>
      <c r="C10" s="9" t="s">
        <v>26</v>
      </c>
      <c r="D10" s="9" t="s">
        <v>27</v>
      </c>
      <c r="E10" s="10"/>
      <c r="F10" s="11"/>
      <c r="G10" s="14" t="s">
        <v>55</v>
      </c>
      <c r="H10" s="15">
        <v>1</v>
      </c>
      <c r="I10" s="24" t="s">
        <v>56</v>
      </c>
      <c r="J10" s="9" t="s">
        <v>31</v>
      </c>
      <c r="K10" s="25">
        <f>4288.49/10000</f>
        <v>0.428849</v>
      </c>
      <c r="L10" s="25">
        <f>4288.49/10000</f>
        <v>0.428849</v>
      </c>
      <c r="M10" s="16" t="s">
        <v>27</v>
      </c>
      <c r="N10" s="21" t="s">
        <v>32</v>
      </c>
      <c r="O10" s="9" t="s">
        <v>33</v>
      </c>
      <c r="P10" s="9" t="s">
        <v>34</v>
      </c>
      <c r="Q10" s="9" t="s">
        <v>35</v>
      </c>
      <c r="R10" s="9" t="s">
        <v>36</v>
      </c>
      <c r="S10" s="11" t="s">
        <v>57</v>
      </c>
      <c r="T10" s="9" t="s">
        <v>38</v>
      </c>
      <c r="U10" s="11" t="s">
        <v>27</v>
      </c>
      <c r="V10" s="11"/>
    </row>
    <row r="11" ht="45" customHeight="1" spans="1:22">
      <c r="A11" s="8" t="s">
        <v>58</v>
      </c>
      <c r="B11" s="9" t="s">
        <v>25</v>
      </c>
      <c r="C11" s="9" t="s">
        <v>26</v>
      </c>
      <c r="D11" s="9" t="s">
        <v>27</v>
      </c>
      <c r="E11" s="10"/>
      <c r="F11" s="11"/>
      <c r="G11" s="12" t="s">
        <v>59</v>
      </c>
      <c r="H11" s="16"/>
      <c r="I11" s="11"/>
      <c r="J11" s="9" t="s">
        <v>31</v>
      </c>
      <c r="K11" s="27">
        <f>74430.63/10000</f>
        <v>7.443063</v>
      </c>
      <c r="L11" s="27">
        <f>74430.63/10000</f>
        <v>7.443063</v>
      </c>
      <c r="M11" s="16" t="s">
        <v>27</v>
      </c>
      <c r="N11" s="21" t="s">
        <v>32</v>
      </c>
      <c r="O11" s="9" t="s">
        <v>33</v>
      </c>
      <c r="P11" s="9" t="s">
        <v>34</v>
      </c>
      <c r="Q11" s="9" t="s">
        <v>35</v>
      </c>
      <c r="R11" s="9" t="s">
        <v>36</v>
      </c>
      <c r="S11" s="11" t="s">
        <v>60</v>
      </c>
      <c r="T11" s="9" t="s">
        <v>38</v>
      </c>
      <c r="U11" s="11" t="s">
        <v>27</v>
      </c>
      <c r="V11" s="11"/>
    </row>
    <row r="12" ht="28.5" spans="1:22">
      <c r="A12" s="8" t="s">
        <v>61</v>
      </c>
      <c r="B12" s="9" t="s">
        <v>25</v>
      </c>
      <c r="C12" s="9" t="s">
        <v>26</v>
      </c>
      <c r="D12" s="9" t="s">
        <v>27</v>
      </c>
      <c r="E12" s="10"/>
      <c r="F12" s="11"/>
      <c r="G12" s="14" t="s">
        <v>62</v>
      </c>
      <c r="H12" s="15">
        <v>5</v>
      </c>
      <c r="I12" s="24" t="s">
        <v>63</v>
      </c>
      <c r="J12" s="9" t="s">
        <v>31</v>
      </c>
      <c r="K12" s="25">
        <f>6267.46/10000</f>
        <v>0.626746</v>
      </c>
      <c r="L12" s="25">
        <f>6267.46/10000</f>
        <v>0.626746</v>
      </c>
      <c r="M12" s="16" t="s">
        <v>27</v>
      </c>
      <c r="N12" s="21" t="s">
        <v>32</v>
      </c>
      <c r="O12" s="9" t="s">
        <v>33</v>
      </c>
      <c r="P12" s="9" t="s">
        <v>34</v>
      </c>
      <c r="Q12" s="9" t="s">
        <v>35</v>
      </c>
      <c r="R12" s="9" t="s">
        <v>36</v>
      </c>
      <c r="S12" s="11" t="s">
        <v>60</v>
      </c>
      <c r="T12" s="9" t="s">
        <v>38</v>
      </c>
      <c r="U12" s="11" t="s">
        <v>27</v>
      </c>
      <c r="V12" s="11"/>
    </row>
    <row r="13" ht="42.75" spans="1:22">
      <c r="A13" s="8" t="s">
        <v>64</v>
      </c>
      <c r="B13" s="9" t="s">
        <v>25</v>
      </c>
      <c r="C13" s="9" t="s">
        <v>26</v>
      </c>
      <c r="D13" s="9" t="s">
        <v>27</v>
      </c>
      <c r="E13" s="10"/>
      <c r="F13" s="11"/>
      <c r="G13" s="14" t="s">
        <v>65</v>
      </c>
      <c r="H13" s="15">
        <v>2</v>
      </c>
      <c r="I13" s="24" t="s">
        <v>63</v>
      </c>
      <c r="J13" s="9" t="s">
        <v>31</v>
      </c>
      <c r="K13" s="25">
        <v>0.190246</v>
      </c>
      <c r="L13" s="25">
        <v>0.190246</v>
      </c>
      <c r="M13" s="16" t="s">
        <v>27</v>
      </c>
      <c r="N13" s="21" t="s">
        <v>32</v>
      </c>
      <c r="O13" s="9" t="s">
        <v>33</v>
      </c>
      <c r="P13" s="9" t="s">
        <v>34</v>
      </c>
      <c r="Q13" s="9" t="s">
        <v>35</v>
      </c>
      <c r="R13" s="9" t="s">
        <v>36</v>
      </c>
      <c r="S13" s="11" t="s">
        <v>60</v>
      </c>
      <c r="T13" s="9" t="s">
        <v>38</v>
      </c>
      <c r="U13" s="11" t="s">
        <v>27</v>
      </c>
      <c r="V13" s="11"/>
    </row>
    <row r="14" ht="28.5" spans="1:22">
      <c r="A14" s="8" t="s">
        <v>66</v>
      </c>
      <c r="B14" s="9" t="s">
        <v>25</v>
      </c>
      <c r="C14" s="9" t="s">
        <v>26</v>
      </c>
      <c r="D14" s="9" t="s">
        <v>27</v>
      </c>
      <c r="E14" s="10"/>
      <c r="F14" s="11"/>
      <c r="G14" s="14" t="s">
        <v>67</v>
      </c>
      <c r="H14" s="15">
        <v>23</v>
      </c>
      <c r="I14" s="24" t="s">
        <v>56</v>
      </c>
      <c r="J14" s="9" t="s">
        <v>31</v>
      </c>
      <c r="K14" s="25">
        <v>0.376945</v>
      </c>
      <c r="L14" s="25">
        <v>0.376945</v>
      </c>
      <c r="M14" s="16" t="s">
        <v>27</v>
      </c>
      <c r="N14" s="21" t="s">
        <v>32</v>
      </c>
      <c r="O14" s="9" t="s">
        <v>33</v>
      </c>
      <c r="P14" s="9" t="s">
        <v>34</v>
      </c>
      <c r="Q14" s="9" t="s">
        <v>35</v>
      </c>
      <c r="R14" s="9" t="s">
        <v>36</v>
      </c>
      <c r="S14" s="11" t="s">
        <v>60</v>
      </c>
      <c r="T14" s="9" t="s">
        <v>38</v>
      </c>
      <c r="U14" s="11" t="s">
        <v>27</v>
      </c>
      <c r="V14" s="11"/>
    </row>
    <row r="15" ht="28.5" spans="1:22">
      <c r="A15" s="8" t="s">
        <v>68</v>
      </c>
      <c r="B15" s="9" t="s">
        <v>25</v>
      </c>
      <c r="C15" s="9" t="s">
        <v>26</v>
      </c>
      <c r="D15" s="9" t="s">
        <v>27</v>
      </c>
      <c r="E15" s="10"/>
      <c r="F15" s="11"/>
      <c r="G15" s="14" t="s">
        <v>69</v>
      </c>
      <c r="H15" s="15">
        <v>28</v>
      </c>
      <c r="I15" s="24" t="s">
        <v>56</v>
      </c>
      <c r="J15" s="9" t="s">
        <v>31</v>
      </c>
      <c r="K15" s="25">
        <v>0.457689</v>
      </c>
      <c r="L15" s="25">
        <v>0.457689</v>
      </c>
      <c r="M15" s="16" t="s">
        <v>27</v>
      </c>
      <c r="N15" s="21" t="s">
        <v>32</v>
      </c>
      <c r="O15" s="9" t="s">
        <v>33</v>
      </c>
      <c r="P15" s="9" t="s">
        <v>34</v>
      </c>
      <c r="Q15" s="9" t="s">
        <v>35</v>
      </c>
      <c r="R15" s="9" t="s">
        <v>36</v>
      </c>
      <c r="S15" s="11" t="s">
        <v>60</v>
      </c>
      <c r="T15" s="9" t="s">
        <v>38</v>
      </c>
      <c r="U15" s="11" t="s">
        <v>27</v>
      </c>
      <c r="V15" s="11"/>
    </row>
    <row r="16" ht="15.75" spans="1:22">
      <c r="A16" s="8" t="s">
        <v>70</v>
      </c>
      <c r="B16" s="9" t="s">
        <v>25</v>
      </c>
      <c r="C16" s="9" t="s">
        <v>26</v>
      </c>
      <c r="D16" s="9" t="s">
        <v>27</v>
      </c>
      <c r="E16" s="10"/>
      <c r="F16" s="11"/>
      <c r="G16" s="14" t="s">
        <v>71</v>
      </c>
      <c r="H16" s="15">
        <v>93.2</v>
      </c>
      <c r="I16" s="24" t="s">
        <v>47</v>
      </c>
      <c r="J16" s="9" t="s">
        <v>31</v>
      </c>
      <c r="K16" s="25">
        <v>0.828695</v>
      </c>
      <c r="L16" s="25">
        <v>0.828695</v>
      </c>
      <c r="M16" s="16" t="s">
        <v>27</v>
      </c>
      <c r="N16" s="21" t="s">
        <v>32</v>
      </c>
      <c r="O16" s="9" t="s">
        <v>33</v>
      </c>
      <c r="P16" s="9" t="s">
        <v>34</v>
      </c>
      <c r="Q16" s="9" t="s">
        <v>35</v>
      </c>
      <c r="R16" s="9" t="s">
        <v>36</v>
      </c>
      <c r="S16" s="11" t="s">
        <v>60</v>
      </c>
      <c r="T16" s="9" t="s">
        <v>38</v>
      </c>
      <c r="U16" s="11" t="s">
        <v>27</v>
      </c>
      <c r="V16" s="11"/>
    </row>
    <row r="17" ht="28.5" spans="1:22">
      <c r="A17" s="8" t="s">
        <v>72</v>
      </c>
      <c r="B17" s="9" t="s">
        <v>25</v>
      </c>
      <c r="C17" s="9" t="s">
        <v>26</v>
      </c>
      <c r="D17" s="9" t="s">
        <v>27</v>
      </c>
      <c r="E17" s="10"/>
      <c r="F17" s="11"/>
      <c r="G17" s="14" t="s">
        <v>73</v>
      </c>
      <c r="H17" s="15">
        <v>3466.65</v>
      </c>
      <c r="I17" s="24" t="s">
        <v>47</v>
      </c>
      <c r="J17" s="9" t="s">
        <v>31</v>
      </c>
      <c r="K17" s="25">
        <v>3.466583</v>
      </c>
      <c r="L17" s="25">
        <v>3.466583</v>
      </c>
      <c r="M17" s="16" t="s">
        <v>27</v>
      </c>
      <c r="N17" s="21" t="s">
        <v>32</v>
      </c>
      <c r="O17" s="9" t="s">
        <v>33</v>
      </c>
      <c r="P17" s="9" t="s">
        <v>34</v>
      </c>
      <c r="Q17" s="9" t="s">
        <v>35</v>
      </c>
      <c r="R17" s="9" t="s">
        <v>36</v>
      </c>
      <c r="S17" s="11" t="s">
        <v>60</v>
      </c>
      <c r="T17" s="9" t="s">
        <v>38</v>
      </c>
      <c r="U17" s="11" t="s">
        <v>27</v>
      </c>
      <c r="V17" s="11"/>
    </row>
    <row r="18" ht="28.5" spans="1:22">
      <c r="A18" s="8" t="s">
        <v>74</v>
      </c>
      <c r="B18" s="9" t="s">
        <v>25</v>
      </c>
      <c r="C18" s="9" t="s">
        <v>26</v>
      </c>
      <c r="D18" s="9" t="s">
        <v>27</v>
      </c>
      <c r="E18" s="10"/>
      <c r="F18" s="11"/>
      <c r="G18" s="14" t="s">
        <v>75</v>
      </c>
      <c r="H18" s="15">
        <v>119.2</v>
      </c>
      <c r="I18" s="24" t="s">
        <v>47</v>
      </c>
      <c r="J18" s="9" t="s">
        <v>31</v>
      </c>
      <c r="K18" s="25">
        <v>1.195202</v>
      </c>
      <c r="L18" s="25">
        <v>1.195202</v>
      </c>
      <c r="M18" s="16" t="s">
        <v>27</v>
      </c>
      <c r="N18" s="21" t="s">
        <v>32</v>
      </c>
      <c r="O18" s="9" t="s">
        <v>33</v>
      </c>
      <c r="P18" s="9" t="s">
        <v>34</v>
      </c>
      <c r="Q18" s="9" t="s">
        <v>35</v>
      </c>
      <c r="R18" s="9" t="s">
        <v>36</v>
      </c>
      <c r="S18" s="11" t="s">
        <v>60</v>
      </c>
      <c r="T18" s="9" t="s">
        <v>38</v>
      </c>
      <c r="U18" s="11" t="s">
        <v>27</v>
      </c>
      <c r="V18" s="11"/>
    </row>
    <row r="19" ht="42.75" spans="1:22">
      <c r="A19" s="8" t="s">
        <v>76</v>
      </c>
      <c r="B19" s="9" t="s">
        <v>25</v>
      </c>
      <c r="C19" s="9" t="s">
        <v>26</v>
      </c>
      <c r="D19" s="9" t="s">
        <v>27</v>
      </c>
      <c r="E19" s="10"/>
      <c r="F19" s="11"/>
      <c r="G19" s="14" t="s">
        <v>77</v>
      </c>
      <c r="H19" s="15">
        <v>2</v>
      </c>
      <c r="I19" s="24" t="s">
        <v>63</v>
      </c>
      <c r="J19" s="9" t="s">
        <v>31</v>
      </c>
      <c r="K19" s="25">
        <v>0.300957</v>
      </c>
      <c r="L19" s="25">
        <v>0.300957</v>
      </c>
      <c r="M19" s="16" t="s">
        <v>27</v>
      </c>
      <c r="N19" s="21" t="s">
        <v>32</v>
      </c>
      <c r="O19" s="9" t="s">
        <v>33</v>
      </c>
      <c r="P19" s="9" t="s">
        <v>34</v>
      </c>
      <c r="Q19" s="9" t="s">
        <v>35</v>
      </c>
      <c r="R19" s="9" t="s">
        <v>36</v>
      </c>
      <c r="S19" s="11" t="s">
        <v>60</v>
      </c>
      <c r="T19" s="9" t="s">
        <v>38</v>
      </c>
      <c r="U19" s="11" t="s">
        <v>27</v>
      </c>
      <c r="V19" s="11"/>
    </row>
    <row r="20" ht="42" customHeight="1" spans="1:22">
      <c r="A20" s="8" t="s">
        <v>78</v>
      </c>
      <c r="B20" s="9" t="s">
        <v>25</v>
      </c>
      <c r="C20" s="9" t="s">
        <v>26</v>
      </c>
      <c r="D20" s="9" t="s">
        <v>27</v>
      </c>
      <c r="E20" s="10"/>
      <c r="F20" s="11"/>
      <c r="G20" s="12" t="s">
        <v>79</v>
      </c>
      <c r="H20" s="13" t="s">
        <v>30</v>
      </c>
      <c r="I20" s="13" t="s">
        <v>30</v>
      </c>
      <c r="J20" s="9" t="s">
        <v>31</v>
      </c>
      <c r="K20" s="25">
        <v>153.032437</v>
      </c>
      <c r="L20" s="25">
        <v>153.032437</v>
      </c>
      <c r="M20" s="16" t="s">
        <v>27</v>
      </c>
      <c r="N20" s="21" t="s">
        <v>32</v>
      </c>
      <c r="O20" s="9" t="s">
        <v>33</v>
      </c>
      <c r="P20" s="9" t="s">
        <v>34</v>
      </c>
      <c r="Q20" s="9" t="s">
        <v>35</v>
      </c>
      <c r="R20" s="9" t="s">
        <v>36</v>
      </c>
      <c r="S20" s="11" t="s">
        <v>37</v>
      </c>
      <c r="T20" s="9" t="s">
        <v>38</v>
      </c>
      <c r="U20" s="11" t="s">
        <v>27</v>
      </c>
      <c r="V20" s="11"/>
    </row>
    <row r="21" ht="28.5" spans="1:22">
      <c r="A21" s="8" t="s">
        <v>80</v>
      </c>
      <c r="B21" s="9" t="s">
        <v>25</v>
      </c>
      <c r="C21" s="9" t="s">
        <v>26</v>
      </c>
      <c r="D21" s="9" t="s">
        <v>27</v>
      </c>
      <c r="E21" s="10"/>
      <c r="F21" s="11"/>
      <c r="G21" s="12" t="s">
        <v>40</v>
      </c>
      <c r="H21" s="17">
        <v>1</v>
      </c>
      <c r="I21" s="13" t="s">
        <v>41</v>
      </c>
      <c r="J21" s="9" t="s">
        <v>31</v>
      </c>
      <c r="K21" s="25">
        <v>141.728897</v>
      </c>
      <c r="L21" s="25">
        <v>141.728897</v>
      </c>
      <c r="M21" s="16" t="s">
        <v>27</v>
      </c>
      <c r="N21" s="21" t="s">
        <v>32</v>
      </c>
      <c r="O21" s="9" t="s">
        <v>33</v>
      </c>
      <c r="P21" s="9" t="s">
        <v>34</v>
      </c>
      <c r="Q21" s="9" t="s">
        <v>35</v>
      </c>
      <c r="R21" s="9" t="s">
        <v>36</v>
      </c>
      <c r="S21" s="11" t="s">
        <v>37</v>
      </c>
      <c r="T21" s="9" t="s">
        <v>38</v>
      </c>
      <c r="U21" s="11" t="s">
        <v>27</v>
      </c>
      <c r="V21" s="11"/>
    </row>
    <row r="22" ht="28.5" spans="1:22">
      <c r="A22" s="8" t="s">
        <v>81</v>
      </c>
      <c r="B22" s="9" t="s">
        <v>25</v>
      </c>
      <c r="C22" s="9" t="s">
        <v>26</v>
      </c>
      <c r="D22" s="9" t="s">
        <v>27</v>
      </c>
      <c r="E22" s="10"/>
      <c r="F22" s="11"/>
      <c r="G22" s="12" t="s">
        <v>43</v>
      </c>
      <c r="H22" s="13" t="s">
        <v>30</v>
      </c>
      <c r="I22" s="13" t="s">
        <v>30</v>
      </c>
      <c r="J22" s="9" t="s">
        <v>31</v>
      </c>
      <c r="K22" s="25">
        <v>2.107715</v>
      </c>
      <c r="L22" s="25">
        <v>2.107715</v>
      </c>
      <c r="M22" s="16" t="s">
        <v>27</v>
      </c>
      <c r="N22" s="21" t="s">
        <v>32</v>
      </c>
      <c r="O22" s="9" t="s">
        <v>33</v>
      </c>
      <c r="P22" s="9" t="s">
        <v>34</v>
      </c>
      <c r="Q22" s="9" t="s">
        <v>35</v>
      </c>
      <c r="R22" s="9" t="s">
        <v>36</v>
      </c>
      <c r="S22" s="11" t="s">
        <v>44</v>
      </c>
      <c r="T22" s="9" t="s">
        <v>38</v>
      </c>
      <c r="U22" s="11" t="s">
        <v>27</v>
      </c>
      <c r="V22" s="11"/>
    </row>
    <row r="23" ht="42.75" spans="1:22">
      <c r="A23" s="8" t="s">
        <v>82</v>
      </c>
      <c r="B23" s="9" t="s">
        <v>25</v>
      </c>
      <c r="C23" s="9" t="s">
        <v>26</v>
      </c>
      <c r="D23" s="9" t="s">
        <v>27</v>
      </c>
      <c r="E23" s="10"/>
      <c r="F23" s="11"/>
      <c r="G23" s="14" t="s">
        <v>46</v>
      </c>
      <c r="H23" s="15">
        <v>55.71</v>
      </c>
      <c r="I23" s="24" t="s">
        <v>47</v>
      </c>
      <c r="J23" s="9" t="s">
        <v>31</v>
      </c>
      <c r="K23" s="25">
        <v>0.422382</v>
      </c>
      <c r="L23" s="25">
        <v>0.422382</v>
      </c>
      <c r="M23" s="16" t="s">
        <v>27</v>
      </c>
      <c r="N23" s="21" t="s">
        <v>32</v>
      </c>
      <c r="O23" s="9" t="s">
        <v>33</v>
      </c>
      <c r="P23" s="9" t="s">
        <v>34</v>
      </c>
      <c r="Q23" s="9" t="s">
        <v>35</v>
      </c>
      <c r="R23" s="9" t="s">
        <v>36</v>
      </c>
      <c r="S23" s="11" t="s">
        <v>44</v>
      </c>
      <c r="T23" s="9" t="s">
        <v>38</v>
      </c>
      <c r="U23" s="11" t="s">
        <v>27</v>
      </c>
      <c r="V23" s="11"/>
    </row>
    <row r="24" ht="42.75" spans="1:22">
      <c r="A24" s="8" t="s">
        <v>83</v>
      </c>
      <c r="B24" s="9" t="s">
        <v>25</v>
      </c>
      <c r="C24" s="9" t="s">
        <v>26</v>
      </c>
      <c r="D24" s="9" t="s">
        <v>27</v>
      </c>
      <c r="E24" s="10"/>
      <c r="F24" s="11"/>
      <c r="G24" s="14" t="s">
        <v>49</v>
      </c>
      <c r="H24" s="15">
        <v>64.22</v>
      </c>
      <c r="I24" s="24" t="s">
        <v>47</v>
      </c>
      <c r="J24" s="9" t="s">
        <v>31</v>
      </c>
      <c r="K24" s="25">
        <v>0.619924</v>
      </c>
      <c r="L24" s="25">
        <v>0.619924</v>
      </c>
      <c r="M24" s="16" t="s">
        <v>27</v>
      </c>
      <c r="N24" s="21" t="s">
        <v>32</v>
      </c>
      <c r="O24" s="9" t="s">
        <v>33</v>
      </c>
      <c r="P24" s="9" t="s">
        <v>34</v>
      </c>
      <c r="Q24" s="9" t="s">
        <v>35</v>
      </c>
      <c r="R24" s="9" t="s">
        <v>36</v>
      </c>
      <c r="S24" s="11" t="s">
        <v>44</v>
      </c>
      <c r="T24" s="9" t="s">
        <v>38</v>
      </c>
      <c r="U24" s="11" t="s">
        <v>27</v>
      </c>
      <c r="V24" s="11"/>
    </row>
    <row r="25" ht="15.75" spans="1:22">
      <c r="A25" s="8" t="s">
        <v>84</v>
      </c>
      <c r="B25" s="9" t="s">
        <v>25</v>
      </c>
      <c r="C25" s="9" t="s">
        <v>26</v>
      </c>
      <c r="D25" s="9" t="s">
        <v>27</v>
      </c>
      <c r="E25" s="10"/>
      <c r="F25" s="11"/>
      <c r="G25" s="14" t="s">
        <v>51</v>
      </c>
      <c r="H25" s="15">
        <v>16</v>
      </c>
      <c r="I25" s="24" t="s">
        <v>52</v>
      </c>
      <c r="J25" s="9" t="s">
        <v>31</v>
      </c>
      <c r="K25" s="25">
        <v>0.463113</v>
      </c>
      <c r="L25" s="25">
        <v>0.463113</v>
      </c>
      <c r="M25" s="16" t="s">
        <v>27</v>
      </c>
      <c r="N25" s="21" t="s">
        <v>32</v>
      </c>
      <c r="O25" s="9" t="s">
        <v>33</v>
      </c>
      <c r="P25" s="9" t="s">
        <v>34</v>
      </c>
      <c r="Q25" s="9" t="s">
        <v>35</v>
      </c>
      <c r="R25" s="9" t="s">
        <v>36</v>
      </c>
      <c r="S25" s="11" t="s">
        <v>53</v>
      </c>
      <c r="T25" s="9" t="s">
        <v>38</v>
      </c>
      <c r="U25" s="11" t="s">
        <v>27</v>
      </c>
      <c r="V25" s="11"/>
    </row>
    <row r="26" ht="42.75" spans="1:22">
      <c r="A26" s="8" t="s">
        <v>85</v>
      </c>
      <c r="B26" s="9" t="s">
        <v>25</v>
      </c>
      <c r="C26" s="9" t="s">
        <v>26</v>
      </c>
      <c r="D26" s="9" t="s">
        <v>27</v>
      </c>
      <c r="E26" s="10"/>
      <c r="F26" s="11"/>
      <c r="G26" s="14" t="s">
        <v>86</v>
      </c>
      <c r="H26" s="15">
        <v>1</v>
      </c>
      <c r="I26" s="24" t="s">
        <v>56</v>
      </c>
      <c r="J26" s="9" t="s">
        <v>31</v>
      </c>
      <c r="K26" s="25">
        <v>0.602296</v>
      </c>
      <c r="L26" s="25">
        <v>0.602296</v>
      </c>
      <c r="M26" s="16" t="s">
        <v>27</v>
      </c>
      <c r="N26" s="21" t="s">
        <v>32</v>
      </c>
      <c r="O26" s="9" t="s">
        <v>33</v>
      </c>
      <c r="P26" s="9" t="s">
        <v>34</v>
      </c>
      <c r="Q26" s="9" t="s">
        <v>35</v>
      </c>
      <c r="R26" s="9" t="s">
        <v>36</v>
      </c>
      <c r="S26" s="11" t="s">
        <v>57</v>
      </c>
      <c r="T26" s="9" t="s">
        <v>38</v>
      </c>
      <c r="U26" s="11" t="s">
        <v>27</v>
      </c>
      <c r="V26" s="11"/>
    </row>
    <row r="27" ht="15.75" spans="1:22">
      <c r="A27" s="8" t="s">
        <v>87</v>
      </c>
      <c r="B27" s="9" t="s">
        <v>25</v>
      </c>
      <c r="C27" s="9" t="s">
        <v>26</v>
      </c>
      <c r="D27" s="9" t="s">
        <v>27</v>
      </c>
      <c r="E27" s="10"/>
      <c r="F27" s="11"/>
      <c r="G27" s="12" t="s">
        <v>59</v>
      </c>
      <c r="H27" s="13" t="s">
        <v>30</v>
      </c>
      <c r="I27" s="13" t="s">
        <v>30</v>
      </c>
      <c r="J27" s="9" t="s">
        <v>31</v>
      </c>
      <c r="K27" s="25">
        <v>9.195825</v>
      </c>
      <c r="L27" s="25">
        <v>9.195825</v>
      </c>
      <c r="M27" s="16" t="s">
        <v>27</v>
      </c>
      <c r="N27" s="21" t="s">
        <v>32</v>
      </c>
      <c r="O27" s="9" t="s">
        <v>33</v>
      </c>
      <c r="P27" s="9" t="s">
        <v>34</v>
      </c>
      <c r="Q27" s="9" t="s">
        <v>35</v>
      </c>
      <c r="R27" s="9" t="s">
        <v>36</v>
      </c>
      <c r="S27" s="11" t="s">
        <v>60</v>
      </c>
      <c r="T27" s="9" t="s">
        <v>38</v>
      </c>
      <c r="U27" s="11" t="s">
        <v>27</v>
      </c>
      <c r="V27" s="11"/>
    </row>
    <row r="28" ht="28.5" spans="1:22">
      <c r="A28" s="8" t="s">
        <v>88</v>
      </c>
      <c r="B28" s="9" t="s">
        <v>25</v>
      </c>
      <c r="C28" s="9" t="s">
        <v>26</v>
      </c>
      <c r="D28" s="9" t="s">
        <v>27</v>
      </c>
      <c r="E28" s="10"/>
      <c r="F28" s="11"/>
      <c r="G28" s="14" t="s">
        <v>89</v>
      </c>
      <c r="H28" s="15">
        <v>10</v>
      </c>
      <c r="I28" s="24" t="s">
        <v>63</v>
      </c>
      <c r="J28" s="9" t="s">
        <v>31</v>
      </c>
      <c r="K28" s="25">
        <v>1.250042</v>
      </c>
      <c r="L28" s="25">
        <v>1.250042</v>
      </c>
      <c r="M28" s="16" t="s">
        <v>27</v>
      </c>
      <c r="N28" s="21" t="s">
        <v>32</v>
      </c>
      <c r="O28" s="9" t="s">
        <v>33</v>
      </c>
      <c r="P28" s="9" t="s">
        <v>34</v>
      </c>
      <c r="Q28" s="9" t="s">
        <v>35</v>
      </c>
      <c r="R28" s="9" t="s">
        <v>36</v>
      </c>
      <c r="S28" s="11" t="s">
        <v>60</v>
      </c>
      <c r="T28" s="9" t="s">
        <v>38</v>
      </c>
      <c r="U28" s="11" t="s">
        <v>27</v>
      </c>
      <c r="V28" s="11"/>
    </row>
    <row r="29" ht="42.75" spans="1:22">
      <c r="A29" s="8" t="s">
        <v>90</v>
      </c>
      <c r="B29" s="9" t="s">
        <v>25</v>
      </c>
      <c r="C29" s="9" t="s">
        <v>26</v>
      </c>
      <c r="D29" s="9" t="s">
        <v>27</v>
      </c>
      <c r="E29" s="10"/>
      <c r="F29" s="11"/>
      <c r="G29" s="14" t="s">
        <v>91</v>
      </c>
      <c r="H29" s="15">
        <v>4</v>
      </c>
      <c r="I29" s="24" t="s">
        <v>63</v>
      </c>
      <c r="J29" s="9" t="s">
        <v>31</v>
      </c>
      <c r="K29" s="25">
        <v>0.379444</v>
      </c>
      <c r="L29" s="25">
        <v>0.379444</v>
      </c>
      <c r="M29" s="16" t="s">
        <v>27</v>
      </c>
      <c r="N29" s="21" t="s">
        <v>32</v>
      </c>
      <c r="O29" s="9" t="s">
        <v>33</v>
      </c>
      <c r="P29" s="9" t="s">
        <v>34</v>
      </c>
      <c r="Q29" s="9" t="s">
        <v>35</v>
      </c>
      <c r="R29" s="9" t="s">
        <v>36</v>
      </c>
      <c r="S29" s="11" t="s">
        <v>60</v>
      </c>
      <c r="T29" s="9" t="s">
        <v>38</v>
      </c>
      <c r="U29" s="11" t="s">
        <v>27</v>
      </c>
      <c r="V29" s="11"/>
    </row>
    <row r="30" ht="28.5" spans="1:22">
      <c r="A30" s="8" t="s">
        <v>92</v>
      </c>
      <c r="B30" s="9" t="s">
        <v>25</v>
      </c>
      <c r="C30" s="9" t="s">
        <v>26</v>
      </c>
      <c r="D30" s="9" t="s">
        <v>27</v>
      </c>
      <c r="E30" s="10"/>
      <c r="F30" s="11"/>
      <c r="G30" s="14" t="s">
        <v>67</v>
      </c>
      <c r="H30" s="15">
        <v>17</v>
      </c>
      <c r="I30" s="24" t="s">
        <v>56</v>
      </c>
      <c r="J30" s="9" t="s">
        <v>31</v>
      </c>
      <c r="K30" s="25">
        <v>0.283541</v>
      </c>
      <c r="L30" s="25">
        <v>0.283541</v>
      </c>
      <c r="M30" s="16" t="s">
        <v>27</v>
      </c>
      <c r="N30" s="21" t="s">
        <v>32</v>
      </c>
      <c r="O30" s="9" t="s">
        <v>33</v>
      </c>
      <c r="P30" s="9" t="s">
        <v>34</v>
      </c>
      <c r="Q30" s="9" t="s">
        <v>35</v>
      </c>
      <c r="R30" s="9" t="s">
        <v>36</v>
      </c>
      <c r="S30" s="11" t="s">
        <v>60</v>
      </c>
      <c r="T30" s="9" t="s">
        <v>38</v>
      </c>
      <c r="U30" s="11" t="s">
        <v>27</v>
      </c>
      <c r="V30" s="11"/>
    </row>
    <row r="31" ht="28.5" spans="1:22">
      <c r="A31" s="8" t="s">
        <v>93</v>
      </c>
      <c r="B31" s="9" t="s">
        <v>25</v>
      </c>
      <c r="C31" s="9" t="s">
        <v>26</v>
      </c>
      <c r="D31" s="9" t="s">
        <v>27</v>
      </c>
      <c r="E31" s="10"/>
      <c r="F31" s="11"/>
      <c r="G31" s="14" t="s">
        <v>94</v>
      </c>
      <c r="H31" s="15">
        <v>36</v>
      </c>
      <c r="I31" s="24" t="s">
        <v>56</v>
      </c>
      <c r="J31" s="9" t="s">
        <v>31</v>
      </c>
      <c r="K31" s="25">
        <v>0.550187</v>
      </c>
      <c r="L31" s="25">
        <v>0.550187</v>
      </c>
      <c r="M31" s="16" t="s">
        <v>27</v>
      </c>
      <c r="N31" s="21" t="s">
        <v>32</v>
      </c>
      <c r="O31" s="9" t="s">
        <v>33</v>
      </c>
      <c r="P31" s="9" t="s">
        <v>34</v>
      </c>
      <c r="Q31" s="9" t="s">
        <v>35</v>
      </c>
      <c r="R31" s="9" t="s">
        <v>36</v>
      </c>
      <c r="S31" s="11" t="s">
        <v>60</v>
      </c>
      <c r="T31" s="9" t="s">
        <v>38</v>
      </c>
      <c r="U31" s="11" t="s">
        <v>27</v>
      </c>
      <c r="V31" s="11"/>
    </row>
    <row r="32" ht="15.75" spans="1:22">
      <c r="A32" s="8" t="s">
        <v>95</v>
      </c>
      <c r="B32" s="9" t="s">
        <v>25</v>
      </c>
      <c r="C32" s="9" t="s">
        <v>26</v>
      </c>
      <c r="D32" s="9" t="s">
        <v>27</v>
      </c>
      <c r="E32" s="10"/>
      <c r="F32" s="11"/>
      <c r="G32" s="14" t="s">
        <v>71</v>
      </c>
      <c r="H32" s="15">
        <v>109.3</v>
      </c>
      <c r="I32" s="24" t="s">
        <v>47</v>
      </c>
      <c r="J32" s="9" t="s">
        <v>31</v>
      </c>
      <c r="K32" s="25">
        <v>0.969175</v>
      </c>
      <c r="L32" s="25">
        <v>0.969175</v>
      </c>
      <c r="M32" s="16" t="s">
        <v>27</v>
      </c>
      <c r="N32" s="21" t="s">
        <v>32</v>
      </c>
      <c r="O32" s="9" t="s">
        <v>33</v>
      </c>
      <c r="P32" s="9" t="s">
        <v>34</v>
      </c>
      <c r="Q32" s="9" t="s">
        <v>35</v>
      </c>
      <c r="R32" s="9" t="s">
        <v>36</v>
      </c>
      <c r="S32" s="11" t="s">
        <v>60</v>
      </c>
      <c r="T32" s="9" t="s">
        <v>38</v>
      </c>
      <c r="U32" s="11" t="s">
        <v>27</v>
      </c>
      <c r="V32" s="11"/>
    </row>
    <row r="33" ht="28.5" spans="1:22">
      <c r="A33" s="8" t="s">
        <v>96</v>
      </c>
      <c r="B33" s="9" t="s">
        <v>25</v>
      </c>
      <c r="C33" s="9" t="s">
        <v>26</v>
      </c>
      <c r="D33" s="9" t="s">
        <v>27</v>
      </c>
      <c r="E33" s="10"/>
      <c r="F33" s="11"/>
      <c r="G33" s="14" t="s">
        <v>97</v>
      </c>
      <c r="H33" s="15">
        <v>3648.1</v>
      </c>
      <c r="I33" s="24" t="s">
        <v>47</v>
      </c>
      <c r="J33" s="9" t="s">
        <v>31</v>
      </c>
      <c r="K33" s="25">
        <v>3.817876</v>
      </c>
      <c r="L33" s="25">
        <v>3.817876</v>
      </c>
      <c r="M33" s="16" t="s">
        <v>27</v>
      </c>
      <c r="N33" s="21" t="s">
        <v>32</v>
      </c>
      <c r="O33" s="9" t="s">
        <v>33</v>
      </c>
      <c r="P33" s="9" t="s">
        <v>34</v>
      </c>
      <c r="Q33" s="9" t="s">
        <v>35</v>
      </c>
      <c r="R33" s="9" t="s">
        <v>36</v>
      </c>
      <c r="S33" s="11" t="s">
        <v>60</v>
      </c>
      <c r="T33" s="9" t="s">
        <v>38</v>
      </c>
      <c r="U33" s="11" t="s">
        <v>27</v>
      </c>
      <c r="V33" s="11"/>
    </row>
    <row r="34" ht="15.75" spans="1:22">
      <c r="A34" s="8" t="s">
        <v>98</v>
      </c>
      <c r="B34" s="9" t="s">
        <v>25</v>
      </c>
      <c r="C34" s="9" t="s">
        <v>26</v>
      </c>
      <c r="D34" s="9" t="s">
        <v>27</v>
      </c>
      <c r="E34" s="10"/>
      <c r="F34" s="11"/>
      <c r="G34" s="14" t="s">
        <v>99</v>
      </c>
      <c r="H34" s="15">
        <v>1</v>
      </c>
      <c r="I34" s="24" t="s">
        <v>63</v>
      </c>
      <c r="J34" s="9" t="s">
        <v>31</v>
      </c>
      <c r="K34" s="25">
        <v>0.304187</v>
      </c>
      <c r="L34" s="25">
        <v>0.304187</v>
      </c>
      <c r="M34" s="16" t="s">
        <v>27</v>
      </c>
      <c r="N34" s="21" t="s">
        <v>32</v>
      </c>
      <c r="O34" s="9" t="s">
        <v>33</v>
      </c>
      <c r="P34" s="9" t="s">
        <v>34</v>
      </c>
      <c r="Q34" s="9" t="s">
        <v>35</v>
      </c>
      <c r="R34" s="9" t="s">
        <v>36</v>
      </c>
      <c r="S34" s="11" t="s">
        <v>60</v>
      </c>
      <c r="T34" s="9" t="s">
        <v>38</v>
      </c>
      <c r="U34" s="11" t="s">
        <v>27</v>
      </c>
      <c r="V34" s="11"/>
    </row>
    <row r="35" ht="28.5" spans="1:22">
      <c r="A35" s="8" t="s">
        <v>100</v>
      </c>
      <c r="B35" s="9" t="s">
        <v>25</v>
      </c>
      <c r="C35" s="9" t="s">
        <v>26</v>
      </c>
      <c r="D35" s="9" t="s">
        <v>27</v>
      </c>
      <c r="E35" s="10"/>
      <c r="F35" s="11"/>
      <c r="G35" s="14" t="s">
        <v>75</v>
      </c>
      <c r="H35" s="15">
        <v>115.4</v>
      </c>
      <c r="I35" s="24" t="s">
        <v>47</v>
      </c>
      <c r="J35" s="9" t="s">
        <v>31</v>
      </c>
      <c r="K35" s="25">
        <v>1.25297</v>
      </c>
      <c r="L35" s="25">
        <v>1.25297</v>
      </c>
      <c r="M35" s="16" t="s">
        <v>27</v>
      </c>
      <c r="N35" s="21" t="s">
        <v>32</v>
      </c>
      <c r="O35" s="9" t="s">
        <v>33</v>
      </c>
      <c r="P35" s="9" t="s">
        <v>34</v>
      </c>
      <c r="Q35" s="9" t="s">
        <v>35</v>
      </c>
      <c r="R35" s="9" t="s">
        <v>36</v>
      </c>
      <c r="S35" s="11" t="s">
        <v>60</v>
      </c>
      <c r="T35" s="9" t="s">
        <v>38</v>
      </c>
      <c r="U35" s="11" t="s">
        <v>27</v>
      </c>
      <c r="V35" s="11"/>
    </row>
    <row r="36" ht="42.75" spans="1:22">
      <c r="A36" s="8" t="s">
        <v>101</v>
      </c>
      <c r="B36" s="9" t="s">
        <v>25</v>
      </c>
      <c r="C36" s="9" t="s">
        <v>26</v>
      </c>
      <c r="D36" s="9" t="s">
        <v>27</v>
      </c>
      <c r="E36" s="10"/>
      <c r="F36" s="11"/>
      <c r="G36" s="14" t="s">
        <v>77</v>
      </c>
      <c r="H36" s="15">
        <v>2</v>
      </c>
      <c r="I36" s="24" t="s">
        <v>63</v>
      </c>
      <c r="J36" s="9" t="s">
        <v>31</v>
      </c>
      <c r="K36" s="25">
        <v>0.388403</v>
      </c>
      <c r="L36" s="25">
        <v>0.388403</v>
      </c>
      <c r="M36" s="16" t="s">
        <v>27</v>
      </c>
      <c r="N36" s="21" t="s">
        <v>32</v>
      </c>
      <c r="O36" s="9" t="s">
        <v>33</v>
      </c>
      <c r="P36" s="9" t="s">
        <v>34</v>
      </c>
      <c r="Q36" s="9" t="s">
        <v>35</v>
      </c>
      <c r="R36" s="9" t="s">
        <v>36</v>
      </c>
      <c r="S36" s="11" t="s">
        <v>60</v>
      </c>
      <c r="T36" s="9" t="s">
        <v>38</v>
      </c>
      <c r="U36" s="11" t="s">
        <v>27</v>
      </c>
      <c r="V36" s="11"/>
    </row>
    <row r="37" ht="15.75" spans="1:22">
      <c r="A37" s="8" t="s">
        <v>102</v>
      </c>
      <c r="B37" s="9" t="s">
        <v>25</v>
      </c>
      <c r="C37" s="9" t="s">
        <v>26</v>
      </c>
      <c r="D37" s="9" t="s">
        <v>27</v>
      </c>
      <c r="E37" s="10"/>
      <c r="F37" s="11"/>
      <c r="G37" s="12" t="s">
        <v>103</v>
      </c>
      <c r="H37" s="13"/>
      <c r="I37" s="13" t="s">
        <v>30</v>
      </c>
      <c r="J37" s="9" t="s">
        <v>31</v>
      </c>
      <c r="K37" s="25">
        <v>47.262371</v>
      </c>
      <c r="L37" s="25">
        <v>47.262371</v>
      </c>
      <c r="M37" s="16" t="s">
        <v>27</v>
      </c>
      <c r="N37" s="21" t="s">
        <v>32</v>
      </c>
      <c r="O37" s="9" t="s">
        <v>33</v>
      </c>
      <c r="P37" s="9" t="s">
        <v>34</v>
      </c>
      <c r="Q37" s="9" t="s">
        <v>35</v>
      </c>
      <c r="R37" s="9" t="s">
        <v>36</v>
      </c>
      <c r="S37" s="11" t="s">
        <v>37</v>
      </c>
      <c r="T37" s="9" t="s">
        <v>38</v>
      </c>
      <c r="U37" s="11" t="s">
        <v>27</v>
      </c>
      <c r="V37" s="11"/>
    </row>
    <row r="38" ht="28.5" spans="1:22">
      <c r="A38" s="8" t="s">
        <v>104</v>
      </c>
      <c r="B38" s="9" t="s">
        <v>25</v>
      </c>
      <c r="C38" s="9" t="s">
        <v>26</v>
      </c>
      <c r="D38" s="9" t="s">
        <v>27</v>
      </c>
      <c r="E38" s="10"/>
      <c r="F38" s="11"/>
      <c r="G38" s="12" t="s">
        <v>105</v>
      </c>
      <c r="H38" s="17">
        <v>494.71</v>
      </c>
      <c r="I38" s="13" t="s">
        <v>106</v>
      </c>
      <c r="J38" s="9" t="s">
        <v>31</v>
      </c>
      <c r="K38" s="25">
        <v>17.943615</v>
      </c>
      <c r="L38" s="25">
        <v>17.943615</v>
      </c>
      <c r="M38" s="16" t="s">
        <v>27</v>
      </c>
      <c r="N38" s="21" t="s">
        <v>32</v>
      </c>
      <c r="O38" s="9" t="s">
        <v>33</v>
      </c>
      <c r="P38" s="9" t="s">
        <v>34</v>
      </c>
      <c r="Q38" s="9" t="s">
        <v>35</v>
      </c>
      <c r="R38" s="9" t="s">
        <v>36</v>
      </c>
      <c r="S38" s="11" t="s">
        <v>37</v>
      </c>
      <c r="T38" s="9" t="s">
        <v>38</v>
      </c>
      <c r="U38" s="11" t="s">
        <v>27</v>
      </c>
      <c r="V38" s="11"/>
    </row>
    <row r="39" ht="28.5" spans="1:22">
      <c r="A39" s="8" t="s">
        <v>107</v>
      </c>
      <c r="B39" s="9" t="s">
        <v>25</v>
      </c>
      <c r="C39" s="9" t="s">
        <v>26</v>
      </c>
      <c r="D39" s="9" t="s">
        <v>27</v>
      </c>
      <c r="E39" s="10"/>
      <c r="F39" s="11"/>
      <c r="G39" s="12" t="s">
        <v>108</v>
      </c>
      <c r="H39" s="17">
        <v>6</v>
      </c>
      <c r="I39" s="13" t="s">
        <v>47</v>
      </c>
      <c r="J39" s="9" t="s">
        <v>31</v>
      </c>
      <c r="K39" s="25">
        <v>5.555982</v>
      </c>
      <c r="L39" s="25">
        <v>5.555982</v>
      </c>
      <c r="M39" s="16" t="s">
        <v>27</v>
      </c>
      <c r="N39" s="21" t="s">
        <v>32</v>
      </c>
      <c r="O39" s="9" t="s">
        <v>33</v>
      </c>
      <c r="P39" s="9" t="s">
        <v>34</v>
      </c>
      <c r="Q39" s="9" t="s">
        <v>35</v>
      </c>
      <c r="R39" s="9" t="s">
        <v>36</v>
      </c>
      <c r="S39" s="11" t="s">
        <v>37</v>
      </c>
      <c r="T39" s="9" t="s">
        <v>38</v>
      </c>
      <c r="U39" s="11" t="s">
        <v>27</v>
      </c>
      <c r="V39" s="11"/>
    </row>
    <row r="40" ht="28.5" spans="1:22">
      <c r="A40" s="8" t="s">
        <v>109</v>
      </c>
      <c r="B40" s="9" t="s">
        <v>25</v>
      </c>
      <c r="C40" s="9" t="s">
        <v>26</v>
      </c>
      <c r="D40" s="9" t="s">
        <v>27</v>
      </c>
      <c r="E40" s="10"/>
      <c r="F40" s="11"/>
      <c r="G40" s="12" t="s">
        <v>110</v>
      </c>
      <c r="H40" s="13" t="s">
        <v>30</v>
      </c>
      <c r="I40" s="13" t="s">
        <v>30</v>
      </c>
      <c r="J40" s="9" t="s">
        <v>31</v>
      </c>
      <c r="K40" s="25">
        <v>3.477024</v>
      </c>
      <c r="L40" s="25">
        <v>3.477024</v>
      </c>
      <c r="M40" s="16" t="s">
        <v>27</v>
      </c>
      <c r="N40" s="21" t="s">
        <v>32</v>
      </c>
      <c r="O40" s="9" t="s">
        <v>33</v>
      </c>
      <c r="P40" s="9" t="s">
        <v>34</v>
      </c>
      <c r="Q40" s="9" t="s">
        <v>35</v>
      </c>
      <c r="R40" s="9" t="s">
        <v>36</v>
      </c>
      <c r="S40" s="11" t="s">
        <v>37</v>
      </c>
      <c r="T40" s="9" t="s">
        <v>38</v>
      </c>
      <c r="U40" s="11" t="s">
        <v>27</v>
      </c>
      <c r="V40" s="11"/>
    </row>
    <row r="41" ht="42.75" spans="1:22">
      <c r="A41" s="8" t="s">
        <v>111</v>
      </c>
      <c r="B41" s="9" t="s">
        <v>25</v>
      </c>
      <c r="C41" s="9" t="s">
        <v>26</v>
      </c>
      <c r="D41" s="9" t="s">
        <v>27</v>
      </c>
      <c r="E41" s="10"/>
      <c r="F41" s="11"/>
      <c r="G41" s="14" t="s">
        <v>112</v>
      </c>
      <c r="H41" s="15">
        <v>92.39</v>
      </c>
      <c r="I41" s="24" t="s">
        <v>47</v>
      </c>
      <c r="J41" s="9" t="s">
        <v>31</v>
      </c>
      <c r="K41" s="25">
        <v>1.03313</v>
      </c>
      <c r="L41" s="25">
        <v>1.03313</v>
      </c>
      <c r="M41" s="16" t="s">
        <v>27</v>
      </c>
      <c r="N41" s="21" t="s">
        <v>32</v>
      </c>
      <c r="O41" s="9" t="s">
        <v>33</v>
      </c>
      <c r="P41" s="9" t="s">
        <v>34</v>
      </c>
      <c r="Q41" s="9" t="s">
        <v>35</v>
      </c>
      <c r="R41" s="9" t="s">
        <v>36</v>
      </c>
      <c r="S41" s="11" t="s">
        <v>37</v>
      </c>
      <c r="T41" s="9" t="s">
        <v>38</v>
      </c>
      <c r="U41" s="11" t="s">
        <v>27</v>
      </c>
      <c r="V41" s="11"/>
    </row>
    <row r="42" ht="42.75" spans="1:22">
      <c r="A42" s="8" t="s">
        <v>113</v>
      </c>
      <c r="B42" s="9" t="s">
        <v>25</v>
      </c>
      <c r="C42" s="9" t="s">
        <v>26</v>
      </c>
      <c r="D42" s="9" t="s">
        <v>27</v>
      </c>
      <c r="E42" s="10"/>
      <c r="F42" s="11"/>
      <c r="G42" s="14" t="s">
        <v>114</v>
      </c>
      <c r="H42" s="15">
        <v>6</v>
      </c>
      <c r="I42" s="24" t="s">
        <v>41</v>
      </c>
      <c r="J42" s="9" t="s">
        <v>31</v>
      </c>
      <c r="K42" s="25">
        <v>2.443894</v>
      </c>
      <c r="L42" s="25">
        <v>2.443894</v>
      </c>
      <c r="M42" s="16" t="s">
        <v>27</v>
      </c>
      <c r="N42" s="21" t="s">
        <v>32</v>
      </c>
      <c r="O42" s="9" t="s">
        <v>33</v>
      </c>
      <c r="P42" s="9" t="s">
        <v>34</v>
      </c>
      <c r="Q42" s="9" t="s">
        <v>35</v>
      </c>
      <c r="R42" s="9" t="s">
        <v>36</v>
      </c>
      <c r="S42" s="11" t="s">
        <v>37</v>
      </c>
      <c r="T42" s="9" t="s">
        <v>38</v>
      </c>
      <c r="U42" s="11" t="s">
        <v>27</v>
      </c>
      <c r="V42" s="11"/>
    </row>
    <row r="43" ht="28.5" spans="1:22">
      <c r="A43" s="8" t="s">
        <v>115</v>
      </c>
      <c r="B43" s="9" t="s">
        <v>25</v>
      </c>
      <c r="C43" s="9" t="s">
        <v>26</v>
      </c>
      <c r="D43" s="9" t="s">
        <v>27</v>
      </c>
      <c r="E43" s="10"/>
      <c r="F43" s="11"/>
      <c r="G43" s="12" t="s">
        <v>116</v>
      </c>
      <c r="H43" s="13" t="s">
        <v>30</v>
      </c>
      <c r="I43" s="13" t="s">
        <v>30</v>
      </c>
      <c r="J43" s="9" t="s">
        <v>31</v>
      </c>
      <c r="K43" s="25">
        <v>1.747068</v>
      </c>
      <c r="L43" s="25">
        <v>1.747068</v>
      </c>
      <c r="M43" s="16" t="s">
        <v>27</v>
      </c>
      <c r="N43" s="21" t="s">
        <v>32</v>
      </c>
      <c r="O43" s="9" t="s">
        <v>33</v>
      </c>
      <c r="P43" s="9" t="s">
        <v>34</v>
      </c>
      <c r="Q43" s="9" t="s">
        <v>35</v>
      </c>
      <c r="R43" s="9" t="s">
        <v>36</v>
      </c>
      <c r="S43" s="11" t="s">
        <v>60</v>
      </c>
      <c r="T43" s="9" t="s">
        <v>38</v>
      </c>
      <c r="U43" s="11" t="s">
        <v>27</v>
      </c>
      <c r="V43" s="11"/>
    </row>
    <row r="44" ht="15.75" spans="1:22">
      <c r="A44" s="8" t="s">
        <v>117</v>
      </c>
      <c r="B44" s="9" t="s">
        <v>25</v>
      </c>
      <c r="C44" s="9" t="s">
        <v>26</v>
      </c>
      <c r="D44" s="9" t="s">
        <v>27</v>
      </c>
      <c r="E44" s="10"/>
      <c r="F44" s="11"/>
      <c r="G44" s="14" t="s">
        <v>118</v>
      </c>
      <c r="H44" s="15">
        <v>191.8</v>
      </c>
      <c r="I44" s="24" t="s">
        <v>47</v>
      </c>
      <c r="J44" s="9" t="s">
        <v>31</v>
      </c>
      <c r="K44" s="25">
        <v>0.843046</v>
      </c>
      <c r="L44" s="25">
        <v>0.843046</v>
      </c>
      <c r="M44" s="16" t="s">
        <v>27</v>
      </c>
      <c r="N44" s="21" t="s">
        <v>32</v>
      </c>
      <c r="O44" s="9" t="s">
        <v>33</v>
      </c>
      <c r="P44" s="9" t="s">
        <v>34</v>
      </c>
      <c r="Q44" s="9" t="s">
        <v>35</v>
      </c>
      <c r="R44" s="9" t="s">
        <v>36</v>
      </c>
      <c r="S44" s="11" t="s">
        <v>60</v>
      </c>
      <c r="T44" s="9" t="s">
        <v>38</v>
      </c>
      <c r="U44" s="11" t="s">
        <v>27</v>
      </c>
      <c r="V44" s="11"/>
    </row>
    <row r="45" ht="42.75" spans="1:22">
      <c r="A45" s="8" t="s">
        <v>119</v>
      </c>
      <c r="B45" s="9" t="s">
        <v>25</v>
      </c>
      <c r="C45" s="9" t="s">
        <v>26</v>
      </c>
      <c r="D45" s="9" t="s">
        <v>27</v>
      </c>
      <c r="E45" s="10"/>
      <c r="F45" s="11"/>
      <c r="G45" s="14" t="s">
        <v>120</v>
      </c>
      <c r="H45" s="15">
        <v>129</v>
      </c>
      <c r="I45" s="24" t="s">
        <v>47</v>
      </c>
      <c r="J45" s="9" t="s">
        <v>31</v>
      </c>
      <c r="K45" s="25">
        <v>0.597194</v>
      </c>
      <c r="L45" s="25">
        <v>0.597194</v>
      </c>
      <c r="M45" s="16" t="s">
        <v>27</v>
      </c>
      <c r="N45" s="21" t="s">
        <v>32</v>
      </c>
      <c r="O45" s="9" t="s">
        <v>33</v>
      </c>
      <c r="P45" s="9" t="s">
        <v>34</v>
      </c>
      <c r="Q45" s="9" t="s">
        <v>35</v>
      </c>
      <c r="R45" s="9" t="s">
        <v>36</v>
      </c>
      <c r="S45" s="11" t="s">
        <v>60</v>
      </c>
      <c r="T45" s="9" t="s">
        <v>38</v>
      </c>
      <c r="U45" s="11" t="s">
        <v>27</v>
      </c>
      <c r="V45" s="11"/>
    </row>
    <row r="46" ht="42.75" spans="1:22">
      <c r="A46" s="8" t="s">
        <v>121</v>
      </c>
      <c r="B46" s="9" t="s">
        <v>25</v>
      </c>
      <c r="C46" s="9" t="s">
        <v>26</v>
      </c>
      <c r="D46" s="9" t="s">
        <v>27</v>
      </c>
      <c r="E46" s="10"/>
      <c r="F46" s="11"/>
      <c r="G46" s="14" t="s">
        <v>122</v>
      </c>
      <c r="H46" s="15">
        <v>62.8</v>
      </c>
      <c r="I46" s="24" t="s">
        <v>47</v>
      </c>
      <c r="J46" s="9" t="s">
        <v>31</v>
      </c>
      <c r="K46" s="25">
        <v>0.306828</v>
      </c>
      <c r="L46" s="25">
        <v>0.306828</v>
      </c>
      <c r="M46" s="16" t="s">
        <v>27</v>
      </c>
      <c r="N46" s="21" t="s">
        <v>32</v>
      </c>
      <c r="O46" s="9" t="s">
        <v>33</v>
      </c>
      <c r="P46" s="9" t="s">
        <v>34</v>
      </c>
      <c r="Q46" s="9" t="s">
        <v>35</v>
      </c>
      <c r="R46" s="9" t="s">
        <v>36</v>
      </c>
      <c r="S46" s="11" t="s">
        <v>60</v>
      </c>
      <c r="T46" s="9" t="s">
        <v>38</v>
      </c>
      <c r="U46" s="11" t="s">
        <v>27</v>
      </c>
      <c r="V46" s="11"/>
    </row>
    <row r="47" ht="42.75" spans="1:22">
      <c r="A47" s="8" t="s">
        <v>123</v>
      </c>
      <c r="B47" s="9" t="s">
        <v>25</v>
      </c>
      <c r="C47" s="9" t="s">
        <v>26</v>
      </c>
      <c r="D47" s="9" t="s">
        <v>27</v>
      </c>
      <c r="E47" s="10"/>
      <c r="F47" s="11"/>
      <c r="G47" s="12" t="s">
        <v>124</v>
      </c>
      <c r="H47" s="17">
        <v>300</v>
      </c>
      <c r="I47" s="13" t="s">
        <v>47</v>
      </c>
      <c r="J47" s="9" t="s">
        <v>31</v>
      </c>
      <c r="K47" s="25">
        <v>18.538682</v>
      </c>
      <c r="L47" s="25">
        <v>18.538682</v>
      </c>
      <c r="M47" s="16" t="s">
        <v>27</v>
      </c>
      <c r="N47" s="21" t="s">
        <v>32</v>
      </c>
      <c r="O47" s="9" t="s">
        <v>33</v>
      </c>
      <c r="P47" s="9" t="s">
        <v>34</v>
      </c>
      <c r="Q47" s="9" t="s">
        <v>35</v>
      </c>
      <c r="R47" s="9" t="s">
        <v>36</v>
      </c>
      <c r="S47" s="11" t="s">
        <v>37</v>
      </c>
      <c r="T47" s="9" t="s">
        <v>38</v>
      </c>
      <c r="U47" s="11" t="s">
        <v>27</v>
      </c>
      <c r="V47" s="11"/>
    </row>
    <row r="48" ht="47" customHeight="1" spans="2:22">
      <c r="B48" s="18" t="s">
        <v>125</v>
      </c>
      <c r="C48" s="18"/>
      <c r="D48" s="18"/>
      <c r="E48" s="18"/>
      <c r="F48" s="18"/>
      <c r="G48" s="18"/>
      <c r="H48" s="19"/>
      <c r="I48" s="18"/>
      <c r="J48" s="18"/>
      <c r="K48" s="18">
        <f>K4+K20+K37</f>
        <v>345.451775</v>
      </c>
      <c r="L48" s="18">
        <f>L4+L20+L37</f>
        <v>345.451775</v>
      </c>
      <c r="M48" s="19"/>
      <c r="N48" s="18"/>
      <c r="O48" s="18"/>
      <c r="P48" s="18"/>
      <c r="Q48" s="18"/>
      <c r="R48" s="18"/>
      <c r="S48" s="18"/>
      <c r="T48" s="18"/>
      <c r="U48" s="18"/>
      <c r="V48" s="18"/>
    </row>
  </sheetData>
  <mergeCells count="3">
    <mergeCell ref="A1:U1"/>
    <mergeCell ref="E4:E47"/>
    <mergeCell ref="F4:F47"/>
  </mergeCells>
  <dataValidations count="4">
    <dataValidation type="list" allowBlank="1" showInputMessage="1" showErrorMessage="1" sqref="B4:C4 J4:J47 T4:T47 B5:C47 P4:R47">
      <formula1>'[2]数据源ejzd,勿动'!#REF!</formula1>
    </dataValidation>
    <dataValidation type="list" allowBlank="1" showInputMessage="1" showErrorMessage="1" sqref="D4:D47">
      <formula1>'[2]数据源xzqh,勿动'!#REF!</formula1>
    </dataValidation>
    <dataValidation allowBlank="1" showInputMessage="1" showErrorMessage="1" sqref="F4:F1048576 J1:J2 J48:J1048576 N4:N47"/>
    <dataValidation type="list" allowBlank="1" showErrorMessage="1" errorTitle="提示" error="【资产状态】，请从下拉列表中选择！" promptTitle="提示：" prompt="请从下拉列表中选择！" sqref="O4:O47">
      <formula1>'[1]数据源ejzd,勿动'!#REF!</formula1>
    </dataValidation>
  </dataValidations>
  <pageMargins left="0.751388888888889" right="0.751388888888889" top="0.944444444444444" bottom="1.29861111111111" header="0.5" footer="0.708333333333333"/>
  <pageSetup paperSize="9" scale="48" fitToHeight="0" orientation="landscape" horizontalDpi="600"/>
  <headerFooter>
    <oddFooter>&amp;C第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ψ维秘女神Ψ梦琪</cp:lastModifiedBy>
  <dcterms:created xsi:type="dcterms:W3CDTF">2023-05-27T06:53:00Z</dcterms:created>
  <dcterms:modified xsi:type="dcterms:W3CDTF">2024-12-24T03:40:52Z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C0F57B1D68F5419CBC74D23379F2D400_13</vt:lpwstr>
  </property>
  <property fmtid="{D5CDD505-2E9C-101B-9397-08002B2CF9AE}" pid="3" name="KSOProductBuildVer">
    <vt:lpwstr>2052-12.1.0.19302</vt:lpwstr>
  </property>
</Properties>
</file>